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7" i="27"/>
  <c r="C16" i="27"/>
  <c r="C15" i="27"/>
  <c r="C14" i="27"/>
  <c r="C13" i="27"/>
  <c r="C20" i="27"/>
  <c r="C19" i="27" s="1"/>
  <c r="M21" i="22"/>
  <c r="M11" i="22" s="1"/>
  <c r="I21" i="22"/>
  <c r="I11" i="22" s="1"/>
  <c r="C12" i="27" l="1"/>
  <c r="C11" i="27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DM SSAS Yitrot Revach"/>
    <s v="[Neches].[Neches].&amp;[60400892]"/>
    <s v="[Neches].[Neches].&amp;[753000014]"/>
    <s v="[Neches].[Neches].&amp;[62001928]"/>
  </metadataStrings>
  <mdxMetadata count="3">
    <mdx n="0" f="m">
      <t c="1">
        <n x="1"/>
      </t>
    </mdx>
    <mdx n="0" f="m">
      <t c="1">
        <n x="2"/>
      </t>
    </mdx>
    <mdx n="0" f="m">
      <t c="1">
        <n x="3"/>
      </t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<sst xmlns="http://schemas.openxmlformats.org/spreadsheetml/2006/main" count="3211" uniqueCount="681">
  <si>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</si>
  <si>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</si>
  <si>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</si>
  <si>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</si>
  <si>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</si>
  <si>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</si>
  <si>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</si>
  <si>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</si>
  <si>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</si>
  <si>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</si>
  <si>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</si>
  <si>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</si>
  <si>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</si>
  <si>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</si>
  <si>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</si>
  <si>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</si>
  <si>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</si>
  <si>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</si>
  <si>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</si>
  <si>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</si>
  <si>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</si>
  <si>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</si>
  <si>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</si>
  <si>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</si>
  <si>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</si>
  <si>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</si>
  <si>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</si>
  <si>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</si>
  <si>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</si>
  <si>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</si>
  <si>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</si>
  <si>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</si>
  <si>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</si>
  <si>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</si>
  <si>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</si>
  <si>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</si>
  <si>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</si>
  <si>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</si>
  <si>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</si>
  <si>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</si>
  <si>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</si>
  <si>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</si>
  <si>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</si>
  <si>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</si>
  <si>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</si>
  <si>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</si>
  <si>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</si>
  <si>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</si>
  <si>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</si>
  <si>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</si>
  <si>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</si>
  <si>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</si>
  <si>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</si>
  <si>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</si>
  <si>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</si>
  <si>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</si>
  <si>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</si>
  <si>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</si>
  <si>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</si>
  <si>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</si>
  <si>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</si>
  <si>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</si>
  <si>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</si>
  <si>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</si>
  <si>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</si>
  <si>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</si>
  <si>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</si>
  <si>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</si>
  <si>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</si>
  <si>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</si>
  <si>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</si>
  <si>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</si>
  <si>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</si>
  <si>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</si>
  <si>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</si>
  <si>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</si>
  <si>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</si>
  <si>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</si>
  <si>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</si>
  <si>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</si>
  <si>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</si>
  <si>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</si>
  <si>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</si>
  <si>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</si>
  <si>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</si>
  <si>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</si>
  <si>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</si>
  <si>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</si>
  <si>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</si>
  <si>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</si>
  <si>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</si>
  <si>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</si>
  <si>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</si>
  <si>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</si>
  <si>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</si>
  <si>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</si>
  <si>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</si>
  <si>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</si>
  <si>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</si>
  <si>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</si>
  <si>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</si>
  <si>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</si>
  <si>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</si>
  <si>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</si>
  <si>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</si>
  <si>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</si>
  <si>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</si>
  <si>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</si>
  <si>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</si>
  <si>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</si>
  <si>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</si>
  <si>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</si>
  <si>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</si>
  <si>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</si>
  <si>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</si>
  <si>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</si>
  <si>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</si>
  <si>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</si>
  <si>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</si>
  <si>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</si>
  <si>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</si>
  <si>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</si>
  <si>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</si>
  <si>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</si>
  <si>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</si>
  <si>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</si>
  <si>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</si>
  <si>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</si>
  <si>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</si>
  <si>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</si>
  <si>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</si>
  <si>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</si>
  <si>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</si>
  <si>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</si>
  <si>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</si>
  <si>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</si>
  <si>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</si>
  <si>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</si>
  <si>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</si>
  <si>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</si>
  <si>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</si>
  <si>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</si>
  <si>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</si>
  <si>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</si>
  <si>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</si>
  <si>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</si>
  <si>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</si>
  <si>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</si>
  <si>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</si>
  <si>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</si>
  <si>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</si>
  <si>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</si>
  <si>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</si>
  <si>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</si>
  <si>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</si>
  <si>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</si>
  <si>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</si>
  <si>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</si>
  <si>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</si>
  <si>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</si>
  <si>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</si>
  <si>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</si>
  <si>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</si>
  <si>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</si>
  <si>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</si>
  <si>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</si>
  <si>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</si>
  <si>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</si>
  <si>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</si>
  <si>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</si>
  <si>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</si>
  <si>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</si>
  <si>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</si>
  <si>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</si>
  <si>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</si>
  <si>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</si>
  <si>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</si>
  <si>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</si>
  <si>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</si>
  <si>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</si>
  <si>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</si>
  <si>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</si>
  <si>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</si>
  <si>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</si>
  <si>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</si>
  <si>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</si>
  <si>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</si>
  <si>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</si>
  <si>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</si>
  <si>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</si>
  <si>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</si>
  <si>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</si>
  <si>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</si>
  <si>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</si>
  <si>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31/03/2022</t>
  </si>
  <si>
    <t>אגח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</si>
  <si>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</si>
  <si>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</si>
  <si>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</si>
  <si>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</si>
  <si>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</si>
  <si>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</si>
  <si>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</si>
  <si>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</si>
  <si>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</si>
  <si>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</si>
  <si>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</si>
  <si>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</si>
  <si>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</si>
  <si>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</si>
  <si>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</si>
  <si>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</si>
  <si>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</si>
  <si>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</si>
  <si>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</si>
  <si>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</si>
  <si>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</si>
  <si>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0922- מדינת ישראל</t>
  </si>
  <si>
    <t>1124056</t>
  </si>
  <si>
    <t>02/04/12</t>
  </si>
  <si>
    <t>ממשל צמוד 0923- מדינת ישראל</t>
  </si>
  <si>
    <t>1128081</t>
  </si>
  <si>
    <t>04/11/19</t>
  </si>
  <si>
    <t>ממשל צמוד 1025</t>
  </si>
  <si>
    <t>1135912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</si>
  <si>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</si>
  <si>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</si>
  <si>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</si>
  <si>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</si>
  <si>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</si>
  <si>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</si>
  <si>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סה"כ שחר</t>
  </si>
  <si>
    <t>ממשל שקלי 0323- ממשל שקלית</t>
  </si>
  <si>
    <t>1126747</t>
  </si>
  <si>
    <t>17/10/12</t>
  </si>
  <si>
    <t>ממשל שקלי 0324- ממשל שקלית</t>
  </si>
  <si>
    <t>1130848</t>
  </si>
  <si>
    <t>02/09/21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</si>
  <si>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</si>
  <si>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</si>
  <si>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</si>
  <si>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</si>
  <si>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</si>
  <si>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</si>
  <si>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</si>
  <si>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</si>
  <si>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</si>
  <si>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</si>
  <si>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</si>
  <si>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</si>
  <si>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</si>
  <si>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</si>
  <si>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</si>
  <si>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</si>
  <si>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</si>
  <si>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</si>
  <si>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</si>
  <si>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</si>
  <si>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</si>
  <si>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</si>
  <si>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</si>
  <si>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</si>
  <si>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</si>
  <si>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</si>
  <si>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</si>
  <si>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</si>
  <si>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</si>
  <si>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</si>
  <si>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הנ אג42- מזרחי טפחות הנפק</t>
  </si>
  <si>
    <t>2310183</t>
  </si>
  <si>
    <t>231</t>
  </si>
  <si>
    <t>בנקים</t>
  </si>
  <si>
    <t>ilAAA</t>
  </si>
  <si>
    <t>S&amp;P מעלות</t>
  </si>
  <si>
    <t>09/06/15</t>
  </si>
  <si>
    <t>מזרחי הנפקות אגח 58- מזרחי טפחות הנפק</t>
  </si>
  <si>
    <t>2310431</t>
  </si>
  <si>
    <t>Aaa.il</t>
  </si>
  <si>
    <t>15/06/21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</si>
  <si>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</si>
  <si>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</si>
  <si>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</si>
  <si>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</si>
  <si>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</si>
  <si>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</si>
  <si>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</si>
  <si>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</si>
  <si>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</si>
  <si>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</si>
  <si>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</si>
  <si>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</si>
  <si>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</si>
  <si>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</si>
  <si>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</si>
  <si>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</si>
  <si>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</si>
  <si>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ilAA+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</si>
  <si>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</si>
  <si>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</si>
  <si>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</si>
  <si>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</si>
  <si>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</si>
  <si>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</si>
  <si>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19/12/11</t>
  </si>
  <si>
    <t>פועלים הנ הת15- פועלים הנפקות</t>
  </si>
  <si>
    <t>1940543</t>
  </si>
  <si>
    <t>14/08/12</t>
  </si>
  <si>
    <t>אמות אג2- אמות</t>
  </si>
  <si>
    <t>1126630</t>
  </si>
  <si>
    <t>1328</t>
  </si>
  <si>
    <t>ilAA</t>
  </si>
  <si>
    <t>24/07/12</t>
  </si>
  <si>
    <t>ארפורט אג5- איירפורט סיטי</t>
  </si>
  <si>
    <t>1133487</t>
  </si>
  <si>
    <t>1300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</si>
  <si>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</si>
  <si>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</si>
  <si>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</si>
  <si>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</si>
  <si>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</si>
  <si>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</si>
  <si>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</si>
  <si>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</si>
  <si>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</si>
  <si>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</si>
  <si>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</si>
  <si>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</si>
  <si>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</si>
  <si>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</si>
  <si>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</si>
  <si>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</si>
  <si>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</si>
  <si>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</si>
  <si>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</si>
  <si>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</si>
  <si>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</si>
  <si>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</si>
  <si>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</si>
  <si>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</si>
  <si>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אג7- הראל הנפקות</t>
  </si>
  <si>
    <t>1126077</t>
  </si>
  <si>
    <t>1367</t>
  </si>
  <si>
    <t>ביטוח</t>
  </si>
  <si>
    <t>05/04/12</t>
  </si>
  <si>
    <t>רבוע נדלן אג7- רבוע נדלן</t>
  </si>
  <si>
    <t>1140615</t>
  </si>
  <si>
    <t>1349</t>
  </si>
  <si>
    <t>Aa3.il</t>
  </si>
  <si>
    <t>09/04/17</t>
  </si>
  <si>
    <t>גזית גלוב אג11- גזית גלוב</t>
  </si>
  <si>
    <t>1260546</t>
  </si>
  <si>
    <t>ilA+</t>
  </si>
  <si>
    <t>16/04/12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</si>
  <si>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</si>
  <si>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</si>
  <si>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</si>
  <si>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</si>
  <si>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</si>
  <si>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</si>
  <si>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</si>
  <si>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</si>
  <si>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</si>
  <si>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</si>
  <si>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</si>
  <si>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</si>
  <si>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</si>
  <si>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</si>
  <si>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</si>
  <si>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</si>
  <si>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</si>
  <si>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</si>
  <si>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</si>
  <si>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</si>
  <si>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</si>
  <si>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</si>
  <si>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</si>
  <si>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</si>
  <si>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</si>
  <si>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</si>
  <si>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</si>
  <si>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</si>
  <si>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</si>
  <si>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</si>
  <si>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</si>
  <si>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</si>
  <si>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</si>
  <si>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</si>
  <si>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פרטנר אג6- פרטנר</t>
  </si>
  <si>
    <t>1141415</t>
  </si>
  <si>
    <t>2095</t>
  </si>
  <si>
    <t>20/07/17</t>
  </si>
  <si>
    <t>קרסו אג1- קרסו מוטורס</t>
  </si>
  <si>
    <t>1136464</t>
  </si>
  <si>
    <t>1585</t>
  </si>
  <si>
    <t>מסחר</t>
  </si>
  <si>
    <t>A1.il</t>
  </si>
  <si>
    <t>09/01/17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</si>
  <si>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</si>
  <si>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</si>
  <si>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</si>
  <si>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</si>
  <si>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</si>
  <si>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</si>
  <si>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</si>
  <si>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</si>
  <si>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</si>
  <si>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</si>
  <si>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</si>
  <si>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</si>
  <si>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</si>
  <si>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</si>
  <si>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</si>
  <si>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</si>
  <si>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</si>
  <si>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</si>
  <si>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</si>
  <si>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</si>
  <si>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</si>
  <si>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</si>
  <si>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</si>
  <si>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</si>
  <si>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</si>
  <si>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</si>
  <si>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</si>
  <si>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</si>
  <si>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</si>
  <si>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</si>
  <si>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</si>
  <si>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</si>
  <si>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</si>
  <si>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</si>
  <si>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03/06/18</t>
  </si>
  <si>
    <t>דלתא אגח 6</t>
  </si>
  <si>
    <t>6270193</t>
  </si>
  <si>
    <t>627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</si>
  <si>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</si>
  <si>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</si>
  <si>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</si>
  <si>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</si>
  <si>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</si>
  <si>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</si>
  <si>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</si>
  <si>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</si>
  <si>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</si>
  <si>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</si>
  <si>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</si>
  <si>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</si>
  <si>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</si>
  <si>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</si>
  <si>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</si>
  <si>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</si>
  <si>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פועלים- פועלים</t>
  </si>
  <si>
    <t>662577</t>
  </si>
  <si>
    <t>662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</si>
  <si>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</si>
  <si>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</si>
  <si>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</si>
  <si>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</si>
  <si>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</si>
  <si>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</si>
  <si>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</si>
  <si>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</si>
  <si>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</si>
  <si>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</si>
  <si>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</si>
  <si>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</si>
  <si>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</si>
  <si>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</si>
  <si>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</si>
  <si>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</si>
  <si>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</si>
  <si>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</si>
  <si>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</si>
  <si>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</si>
  <si>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</si>
  <si>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</si>
  <si>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</si>
  <si>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</si>
  <si>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</si>
  <si>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</si>
  <si>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</si>
  <si>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</si>
  <si>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</si>
  <si>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</si>
  <si>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</si>
  <si>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</si>
  <si>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</si>
  <si>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</si>
  <si>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</si>
  <si>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</si>
  <si>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</si>
  <si>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</si>
  <si>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</si>
  <si>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</si>
  <si>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</si>
  <si>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</si>
  <si>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</si>
  <si>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</si>
  <si>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</si>
  <si>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</si>
  <si>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</si>
  <si>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פסגות סל 100 NASDAQ מנוטרלת מטבע- פסגות קרנות מדד</t>
  </si>
  <si>
    <t>1149822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</si>
  <si>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</si>
  <si>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</si>
  <si>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</si>
  <si>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</si>
  <si>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</si>
  <si>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</si>
  <si>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</si>
  <si>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</si>
  <si>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</si>
  <si>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</si>
  <si>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</si>
  <si>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</si>
  <si>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</si>
  <si>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FINTECH - FINX- GLOBAL X MANAGEMENT</t>
  </si>
  <si>
    <t>US37954Y8140</t>
  </si>
  <si>
    <t>NASDAQ</t>
  </si>
  <si>
    <t>8332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</si>
  <si>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</si>
  <si>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</si>
  <si>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</si>
  <si>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</si>
  <si>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</si>
  <si>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</si>
  <si>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</si>
  <si>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</si>
  <si>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</si>
  <si>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</si>
  <si>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</si>
  <si>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</si>
  <si>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</si>
  <si>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</si>
  <si>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Vguard InfoTech  VGT- Vanguard</t>
  </si>
  <si>
    <t>US92204A7028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</si>
  <si>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</si>
  <si>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</si>
  <si>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</si>
  <si>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</si>
  <si>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</si>
  <si>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</si>
  <si>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</si>
  <si>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</si>
  <si>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</si>
  <si>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</si>
  <si>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</si>
  <si>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</si>
  <si>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</si>
  <si>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</si>
  <si>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</si>
  <si>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</si>
  <si>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</si>
  <si>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</si>
  <si>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</si>
  <si>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</si>
  <si>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</si>
  <si>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</si>
  <si>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</si>
  <si>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</si>
  <si>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</si>
  <si>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</si>
  <si>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</si>
  <si>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</si>
  <si>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</si>
  <si>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</si>
  <si>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</si>
  <si>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</si>
  <si>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</si>
  <si>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</si>
  <si>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</si>
  <si>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</si>
  <si>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</si>
  <si>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</si>
  <si>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</si>
  <si>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</si>
  <si>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</si>
  <si>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</si>
  <si>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</si>
  <si>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</si>
  <si>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</si>
  <si>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</si>
  <si>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</si>
  <si>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</si>
  <si>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</si>
  <si>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</si>
  <si>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</si>
  <si>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</si>
  <si>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</si>
  <si>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</si>
  <si>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</si>
  <si>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</si>
  <si>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</si>
  <si>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</si>
  <si>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</si>
  <si>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</si>
  <si>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</si>
  <si>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</si>
  <si>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</si>
  <si>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</si>
  <si>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</si>
  <si>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</si>
  <si>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</si>
  <si>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</si>
  <si>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</si>
  <si>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</si>
  <si>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</si>
  <si>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</si>
  <si>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</si>
  <si>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</si>
  <si>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</si>
  <si>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 ג'- יסודות</t>
  </si>
  <si>
    <t>78908</t>
  </si>
  <si>
    <t>01/12/19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</si>
  <si>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</si>
  <si>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</si>
  <si>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</si>
  <si>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</si>
  <si>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</si>
  <si>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</si>
  <si>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</si>
  <si>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</si>
  <si>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</si>
  <si>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</si>
  <si>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</si>
  <si>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</si>
  <si>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</si>
  <si>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</si>
  <si>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</si>
  <si>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</si>
  <si>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</si>
  <si>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</si>
  <si>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</si>
  <si>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</si>
  <si>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</si>
  <si>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</si>
  <si>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</si>
  <si>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</si>
  <si>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</si>
  <si>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</si>
  <si>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</si>
  <si>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</si>
  <si>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</si>
  <si>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</si>
  <si>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</si>
  <si>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</si>
  <si>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</si>
  <si>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</si>
  <si>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</si>
  <si>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</si>
  <si>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</si>
  <si>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</si>
  <si>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</si>
  <si>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</si>
  <si>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</si>
  <si>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</si>
  <si>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</si>
  <si>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</si>
  <si>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</si>
  <si>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ארה~ב(לשלם)</t>
  </si>
  <si>
    <t>19</t>
  </si>
  <si>
    <t>איי.די.איי חברה לביטוח בעמ</t>
  </si>
  <si>
    <t>פועלים</t>
  </si>
  <si>
    <t>נדלן מניב בישראל</t>
  </si>
  <si>
    <t>נדלן מניב בחו"ל</t>
  </si>
  <si>
    <t>בנייה</t>
  </si>
  <si>
    <t>השקעה ואחזקות</t>
  </si>
  <si>
    <t>Retailing</t>
  </si>
  <si>
    <t>Shares</t>
  </si>
  <si>
    <t>אנרגיה מתחדשת</t>
  </si>
  <si>
    <t>FIMI 6</t>
  </si>
  <si>
    <t>FIMI V</t>
  </si>
  <si>
    <t>FORTISSIMO III</t>
  </si>
  <si>
    <t xml:space="preserve">יסודות </t>
  </si>
  <si>
    <t xml:space="preserve">יסודות ג </t>
  </si>
  <si>
    <t>קרן Kedma</t>
  </si>
  <si>
    <t>Milestone MREI 4</t>
  </si>
  <si>
    <t>(5) קרנות סל</t>
  </si>
  <si>
    <t>סה"כ קרנות סל</t>
  </si>
  <si>
    <t>ענף משק</t>
  </si>
  <si>
    <t>אשראי חוץ בנקאי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</si>
</sst>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49" fontId="6" fillId="2" borderId="30" xfId="1" applyNumberFormat="1" applyFont="1" applyFill="1" applyBorder="1" applyAlignment="1">
      <alignment horizontal="right" vertical="center" wrapText="1" indent="3" readingOrder="2"/>
    </xf>
    <xf numFmtId="0" fontId="1" fillId="0" borderId="0" xfId="0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14;&#1508;&#1512;&#1497;&#1496;/&#1488;&#1495;&#1512;/&#1492;&#1514;&#1495;&#1497;&#1497;&#1489;&#1493;&#1514;%20&#1500;&#1511;&#1512;&#1504;&#1493;&#1514;%20&#1492;&#1513;&#1511;&#1506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קרנות השקעה "/>
      <sheetName val="תחקור שווי"/>
      <sheetName val="תחקור התחייבות"/>
      <sheetName val="תחקור התחייבות (2)"/>
      <sheetName val="גיליון2"/>
      <sheetName val="שווי במטבע מקור"/>
      <sheetName val="תחקור התחיבות"/>
      <sheetName val="גיליון1"/>
    </sheetNames>
    <sheetDataSet>
      <sheetData sheetId="0">
        <row r="4">
          <cell r="D4" t="str">
            <v>SDM SSAS Yitrot Revach</v>
          </cell>
        </row>
      </sheetData>
      <sheetData sheetId="1">
        <row r="24">
          <cell r="AB24">
            <v>13246423</v>
          </cell>
        </row>
        <row r="26">
          <cell r="AS26">
            <v>157088</v>
          </cell>
        </row>
        <row r="31">
          <cell r="AS31">
            <v>41810</v>
          </cell>
        </row>
        <row r="32">
          <cell r="AS32">
            <v>840413</v>
          </cell>
        </row>
        <row r="33">
          <cell r="AS33">
            <v>1575537</v>
          </cell>
        </row>
        <row r="34">
          <cell r="AS34">
            <v>840413</v>
          </cell>
        </row>
        <row r="35">
          <cell r="AS35">
            <v>1503364</v>
          </cell>
        </row>
        <row r="39">
          <cell r="AS39">
            <v>717404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A17" sqref="A1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194</v>
      </c>
    </row>
    <row r="2" spans="1:36">
      <c r="B2" s="2" t="s">
        <v>1</v>
      </c>
      <c r="C2" t="s">
        <v>661</v>
      </c>
    </row>
    <row r="3" spans="1:36">
      <c r="B3" s="2" t="s">
        <v>2</v>
      </c>
      <c r="C3" t="s">
        <v>195</v>
      </c>
    </row>
    <row r="4" spans="1:36">
      <c r="B4" s="2" t="s">
        <v>3</v>
      </c>
      <c r="C4">
        <v>98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5">
        <v>822.33343353999999</v>
      </c>
      <c r="D11" s="76">
        <v>8.9999999999999993E-3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36973.650038300002</v>
      </c>
      <c r="D13" s="78">
        <v>0.40310000000000001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11434.915363931999</v>
      </c>
      <c r="D15" s="78">
        <v>0.12470000000000001</v>
      </c>
    </row>
    <row r="16" spans="1:36">
      <c r="A16" s="10" t="s">
        <v>13</v>
      </c>
      <c r="B16" s="70" t="s">
        <v>19</v>
      </c>
      <c r="C16" s="77">
        <v>4358.2396344199997</v>
      </c>
      <c r="D16" s="78">
        <v>4.7500000000000001E-2</v>
      </c>
    </row>
    <row r="17" spans="1:4">
      <c r="A17" s="10" t="s">
        <v>13</v>
      </c>
      <c r="B17" s="83" t="s">
        <v>677</v>
      </c>
      <c r="C17" s="77">
        <v>15650.04585964</v>
      </c>
      <c r="D17" s="78">
        <v>0.1706</v>
      </c>
    </row>
    <row r="18" spans="1:4">
      <c r="A18" s="10" t="s">
        <v>13</v>
      </c>
      <c r="B18" s="70" t="s">
        <v>20</v>
      </c>
      <c r="C18" s="77">
        <v>745.72683264</v>
      </c>
      <c r="D18" s="78">
        <v>8.0999999999999996E-3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3211.9647546860001</v>
      </c>
      <c r="D26" s="78">
        <v>3.5000000000000003E-2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13295.411375784353</v>
      </c>
      <c r="D28" s="78">
        <v>0.1449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5233.5501024129999</v>
      </c>
      <c r="D33" s="78">
        <v>5.7099999999999998E-2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-0.75814252000000004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91725.079252835349</v>
      </c>
      <c r="D42" s="78">
        <v>1</v>
      </c>
    </row>
    <row r="43" spans="1:4">
      <c r="A43" s="10" t="s">
        <v>13</v>
      </c>
      <c r="B43" s="73" t="s">
        <v>44</v>
      </c>
      <c r="C43" s="77">
        <v>3394.7340000000004</v>
      </c>
      <c r="D43" s="78">
        <v>0</v>
      </c>
    </row>
    <row r="44" spans="1:4">
      <c r="B44" s="11" t="s">
        <v>196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107</v>
      </c>
      <c r="D47">
        <v>3.1760000000000002</v>
      </c>
    </row>
    <row r="48" spans="1:4">
      <c r="C48" t="s">
        <v>111</v>
      </c>
      <c r="D48">
        <v>3.5236000000000001</v>
      </c>
    </row>
  </sheetData>
  <mergeCells count="1">
    <mergeCell ref="B6:D6"/>
  </mergeCells>
  <dataValidations count="1">
    <dataValidation allowBlank="1" showInputMessage="1" showErrorMessage="1" sqref="C2:C4 B17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קרנ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F19" sqref="F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194</v>
      </c>
    </row>
    <row r="2" spans="2:13">
      <c r="B2" s="2" t="s">
        <v>1</v>
      </c>
      <c r="C2" t="s">
        <v>661</v>
      </c>
    </row>
    <row r="3" spans="2:13">
      <c r="B3" s="2" t="s">
        <v>2</v>
      </c>
      <c r="C3" t="s">
        <v>195</v>
      </c>
    </row>
    <row r="4" spans="2:13">
      <c r="B4" s="2" t="s">
        <v>3</v>
      </c>
      <c r="C4">
        <v>98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822.33343353999999</v>
      </c>
      <c r="K11" s="76">
        <v>1</v>
      </c>
      <c r="L11" s="76">
        <v>8.9999999999999993E-3</v>
      </c>
    </row>
    <row r="12" spans="2:13">
      <c r="B12" s="79" t="s">
        <v>197</v>
      </c>
      <c r="C12" s="26"/>
      <c r="D12" s="27"/>
      <c r="E12" s="27"/>
      <c r="F12" s="27"/>
      <c r="G12" s="27"/>
      <c r="H12" s="27"/>
      <c r="I12" s="80">
        <v>0</v>
      </c>
      <c r="J12" s="81">
        <v>822.33343353999999</v>
      </c>
      <c r="K12" s="80">
        <v>1</v>
      </c>
      <c r="L12" s="80">
        <v>8.9999999999999993E-3</v>
      </c>
    </row>
    <row r="13" spans="2:13">
      <c r="B13" s="79" t="s">
        <v>198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199</v>
      </c>
      <c r="C14" t="s">
        <v>199</v>
      </c>
      <c r="D14" s="27"/>
      <c r="E14" t="s">
        <v>199</v>
      </c>
      <c r="F14" s="27"/>
      <c r="G14" t="s">
        <v>199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200</v>
      </c>
      <c r="C15" s="26"/>
      <c r="D15" s="27"/>
      <c r="E15" s="27"/>
      <c r="F15" s="27"/>
      <c r="G15" s="27"/>
      <c r="H15" s="27"/>
      <c r="I15" s="80">
        <v>0</v>
      </c>
      <c r="J15" s="81">
        <v>91.582903540000004</v>
      </c>
      <c r="K15" s="80">
        <v>0.1114</v>
      </c>
      <c r="L15" s="80">
        <v>1E-3</v>
      </c>
    </row>
    <row r="16" spans="2:13">
      <c r="B16" t="s">
        <v>662</v>
      </c>
      <c r="C16" t="s">
        <v>199</v>
      </c>
      <c r="D16" t="s">
        <v>201</v>
      </c>
      <c r="E16" t="s">
        <v>199</v>
      </c>
      <c r="F16" t="s">
        <v>273</v>
      </c>
      <c r="G16" t="s">
        <v>111</v>
      </c>
      <c r="H16" s="78">
        <v>0</v>
      </c>
      <c r="I16" s="78">
        <v>0</v>
      </c>
      <c r="J16" s="77">
        <v>4.2010120999999998</v>
      </c>
      <c r="K16" s="78">
        <v>5.1000000000000004E-3</v>
      </c>
      <c r="L16" s="78">
        <v>0</v>
      </c>
    </row>
    <row r="17" spans="2:12">
      <c r="B17" t="s">
        <v>662</v>
      </c>
      <c r="C17" t="s">
        <v>199</v>
      </c>
      <c r="D17" t="s">
        <v>201</v>
      </c>
      <c r="E17" t="s">
        <v>199</v>
      </c>
      <c r="F17" t="s">
        <v>273</v>
      </c>
      <c r="G17" t="s">
        <v>107</v>
      </c>
      <c r="H17" s="78">
        <v>0</v>
      </c>
      <c r="I17" s="78">
        <v>0</v>
      </c>
      <c r="J17" s="77">
        <v>87.381891440000004</v>
      </c>
      <c r="K17" s="78">
        <v>0.10630000000000001</v>
      </c>
      <c r="L17" s="78">
        <v>1E-3</v>
      </c>
    </row>
    <row r="18" spans="2:12">
      <c r="B18" s="79" t="s">
        <v>203</v>
      </c>
      <c r="D18" s="16"/>
      <c r="I18" s="80">
        <v>0</v>
      </c>
      <c r="J18" s="81">
        <v>730.75053000000003</v>
      </c>
      <c r="K18" s="80">
        <v>0.88859999999999995</v>
      </c>
      <c r="L18" s="80">
        <v>8.0000000000000002E-3</v>
      </c>
    </row>
    <row r="19" spans="2:12">
      <c r="B19" t="s">
        <v>662</v>
      </c>
      <c r="C19" t="s">
        <v>199</v>
      </c>
      <c r="D19" t="s">
        <v>201</v>
      </c>
      <c r="E19" t="s">
        <v>199</v>
      </c>
      <c r="F19" t="s">
        <v>273</v>
      </c>
      <c r="G19" t="s">
        <v>103</v>
      </c>
      <c r="H19" s="78">
        <v>0</v>
      </c>
      <c r="I19" s="78">
        <v>0</v>
      </c>
      <c r="J19" s="77">
        <v>730.75053000000003</v>
      </c>
      <c r="K19" s="78">
        <v>0.88859999999999995</v>
      </c>
      <c r="L19" s="78">
        <v>8.0000000000000002E-3</v>
      </c>
    </row>
    <row r="20" spans="2:12">
      <c r="B20" s="79" t="s">
        <v>204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205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206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207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209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207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210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194</v>
      </c>
    </row>
    <row r="2" spans="2:53">
      <c r="B2" s="2" t="s">
        <v>1</v>
      </c>
      <c r="C2" t="s">
        <v>661</v>
      </c>
    </row>
    <row r="3" spans="2:53">
      <c r="B3" s="2" t="s">
        <v>2</v>
      </c>
      <c r="C3" t="s">
        <v>195</v>
      </c>
    </row>
    <row r="4" spans="2:53">
      <c r="B4" s="2" t="s">
        <v>3</v>
      </c>
      <c r="C4">
        <v>98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188</v>
      </c>
      <c r="M8" s="28" t="s">
        <v>189</v>
      </c>
      <c r="N8" s="38" t="s">
        <v>193</v>
      </c>
      <c r="O8" s="28" t="s">
        <v>56</v>
      </c>
      <c r="P8" s="28" t="s">
        <v>190</v>
      </c>
      <c r="Q8" s="28" t="s">
        <v>57</v>
      </c>
      <c r="R8" s="30" t="s">
        <v>184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/>
      <c r="N9" s="21" t="s">
        <v>186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3.8</v>
      </c>
      <c r="I11" s="7"/>
      <c r="J11" s="7"/>
      <c r="K11" s="76">
        <v>-3.5000000000000001E-3</v>
      </c>
      <c r="L11" s="75">
        <v>34310710</v>
      </c>
      <c r="M11" s="7"/>
      <c r="N11" s="75">
        <v>0</v>
      </c>
      <c r="O11" s="75">
        <v>36973.650038300002</v>
      </c>
      <c r="P11" s="7"/>
      <c r="Q11" s="76">
        <v>1</v>
      </c>
      <c r="R11" s="76">
        <v>0.40310000000000001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197</v>
      </c>
      <c r="C12" s="16"/>
      <c r="D12" s="16"/>
      <c r="H12" s="81">
        <v>3.8</v>
      </c>
      <c r="K12" s="80">
        <v>-3.5000000000000001E-3</v>
      </c>
      <c r="L12" s="81">
        <v>34310710</v>
      </c>
      <c r="N12" s="81">
        <v>0</v>
      </c>
      <c r="O12" s="81">
        <v>36973.650038300002</v>
      </c>
      <c r="Q12" s="80">
        <v>1</v>
      </c>
      <c r="R12" s="80">
        <v>0.40310000000000001</v>
      </c>
    </row>
    <row r="13" spans="2:53">
      <c r="B13" s="79" t="s">
        <v>211</v>
      </c>
      <c r="C13" s="16"/>
      <c r="D13" s="16"/>
      <c r="H13" s="81">
        <v>1.92</v>
      </c>
      <c r="K13" s="80">
        <v>-2.8899999999999999E-2</v>
      </c>
      <c r="L13" s="81">
        <v>13880889</v>
      </c>
      <c r="N13" s="81">
        <v>0</v>
      </c>
      <c r="O13" s="81">
        <v>16062.920422499999</v>
      </c>
      <c r="Q13" s="80">
        <v>0.43440000000000001</v>
      </c>
      <c r="R13" s="80">
        <v>0.17510000000000001</v>
      </c>
    </row>
    <row r="14" spans="2:53">
      <c r="B14" s="79" t="s">
        <v>212</v>
      </c>
      <c r="C14" s="16"/>
      <c r="D14" s="16"/>
      <c r="H14" s="81">
        <v>1.92</v>
      </c>
      <c r="K14" s="80">
        <v>-2.8899999999999999E-2</v>
      </c>
      <c r="L14" s="81">
        <v>13880889</v>
      </c>
      <c r="N14" s="81">
        <v>0</v>
      </c>
      <c r="O14" s="81">
        <v>16062.920422499999</v>
      </c>
      <c r="Q14" s="80">
        <v>0.43440000000000001</v>
      </c>
      <c r="R14" s="80">
        <v>0.17510000000000001</v>
      </c>
    </row>
    <row r="15" spans="2:53">
      <c r="B15" t="s">
        <v>213</v>
      </c>
      <c r="C15" t="s">
        <v>214</v>
      </c>
      <c r="D15" t="s">
        <v>101</v>
      </c>
      <c r="E15" t="s">
        <v>215</v>
      </c>
      <c r="G15" t="s">
        <v>216</v>
      </c>
      <c r="H15" s="77">
        <v>2.23</v>
      </c>
      <c r="I15" t="s">
        <v>103</v>
      </c>
      <c r="J15" s="78">
        <v>0.04</v>
      </c>
      <c r="K15" s="78">
        <v>-2.1299999999999999E-2</v>
      </c>
      <c r="L15" s="77">
        <v>968045</v>
      </c>
      <c r="M15" s="77">
        <v>150.44999999999999</v>
      </c>
      <c r="N15" s="77">
        <v>0</v>
      </c>
      <c r="O15" s="77">
        <v>1456.4237025</v>
      </c>
      <c r="P15" s="78">
        <v>1E-4</v>
      </c>
      <c r="Q15" s="78">
        <v>3.9399999999999998E-2</v>
      </c>
      <c r="R15" s="78">
        <v>1.5900000000000001E-2</v>
      </c>
    </row>
    <row r="16" spans="2:53">
      <c r="B16" t="s">
        <v>217</v>
      </c>
      <c r="C16" t="s">
        <v>218</v>
      </c>
      <c r="D16" t="s">
        <v>101</v>
      </c>
      <c r="E16" t="s">
        <v>215</v>
      </c>
      <c r="G16" t="s">
        <v>219</v>
      </c>
      <c r="H16" s="77">
        <v>0.5</v>
      </c>
      <c r="I16" t="s">
        <v>103</v>
      </c>
      <c r="J16" s="78">
        <v>2.75E-2</v>
      </c>
      <c r="K16" s="78">
        <v>-4.2299999999999997E-2</v>
      </c>
      <c r="L16" s="77">
        <v>4920000</v>
      </c>
      <c r="M16" s="77">
        <v>112.76</v>
      </c>
      <c r="N16" s="77">
        <v>0</v>
      </c>
      <c r="O16" s="77">
        <v>5547.7920000000004</v>
      </c>
      <c r="P16" s="78">
        <v>2.9999999999999997E-4</v>
      </c>
      <c r="Q16" s="78">
        <v>0.15</v>
      </c>
      <c r="R16" s="78">
        <v>6.0499999999999998E-2</v>
      </c>
    </row>
    <row r="17" spans="2:18">
      <c r="B17" t="s">
        <v>220</v>
      </c>
      <c r="C17" t="s">
        <v>221</v>
      </c>
      <c r="D17" t="s">
        <v>101</v>
      </c>
      <c r="E17" t="s">
        <v>215</v>
      </c>
      <c r="G17" t="s">
        <v>222</v>
      </c>
      <c r="H17" s="77">
        <v>1.48</v>
      </c>
      <c r="I17" t="s">
        <v>103</v>
      </c>
      <c r="J17" s="78">
        <v>1.7500000000000002E-2</v>
      </c>
      <c r="K17" s="78">
        <v>-2.7300000000000001E-2</v>
      </c>
      <c r="L17" s="77">
        <v>3896104</v>
      </c>
      <c r="M17" s="77">
        <v>113.7</v>
      </c>
      <c r="N17" s="77">
        <v>0</v>
      </c>
      <c r="O17" s="77">
        <v>4429.8702480000002</v>
      </c>
      <c r="P17" s="78">
        <v>2.0000000000000001E-4</v>
      </c>
      <c r="Q17" s="78">
        <v>0.1198</v>
      </c>
      <c r="R17" s="78">
        <v>4.8300000000000003E-2</v>
      </c>
    </row>
    <row r="18" spans="2:18">
      <c r="B18" t="s">
        <v>223</v>
      </c>
      <c r="C18" t="s">
        <v>224</v>
      </c>
      <c r="D18" t="s">
        <v>101</v>
      </c>
      <c r="E18" t="s">
        <v>215</v>
      </c>
      <c r="G18" t="s">
        <v>225</v>
      </c>
      <c r="H18" s="77">
        <v>3.54</v>
      </c>
      <c r="I18" t="s">
        <v>103</v>
      </c>
      <c r="J18" s="78">
        <v>7.4999999999999997E-3</v>
      </c>
      <c r="K18" s="78">
        <v>-1.78E-2</v>
      </c>
      <c r="L18" s="77">
        <v>1996740</v>
      </c>
      <c r="M18" s="77">
        <v>114.28</v>
      </c>
      <c r="N18" s="77">
        <v>0</v>
      </c>
      <c r="O18" s="77">
        <v>2281.874472</v>
      </c>
      <c r="P18" s="78">
        <v>1E-4</v>
      </c>
      <c r="Q18" s="78">
        <v>6.1699999999999998E-2</v>
      </c>
      <c r="R18" s="78">
        <v>2.4899999999999999E-2</v>
      </c>
    </row>
    <row r="19" spans="2:18">
      <c r="B19" t="s">
        <v>226</v>
      </c>
      <c r="C19" t="s">
        <v>227</v>
      </c>
      <c r="D19" t="s">
        <v>101</v>
      </c>
      <c r="E19" t="s">
        <v>215</v>
      </c>
      <c r="G19" t="s">
        <v>228</v>
      </c>
      <c r="H19" s="77">
        <v>4.32</v>
      </c>
      <c r="I19" t="s">
        <v>103</v>
      </c>
      <c r="J19" s="78">
        <v>1E-3</v>
      </c>
      <c r="K19" s="78">
        <v>-1.6E-2</v>
      </c>
      <c r="L19" s="77">
        <v>2100000</v>
      </c>
      <c r="M19" s="77">
        <v>111.76</v>
      </c>
      <c r="N19" s="77">
        <v>0</v>
      </c>
      <c r="O19" s="77">
        <v>2346.96</v>
      </c>
      <c r="P19" s="78">
        <v>2.0000000000000001E-4</v>
      </c>
      <c r="Q19" s="78">
        <v>6.3500000000000001E-2</v>
      </c>
      <c r="R19" s="78">
        <v>2.5600000000000001E-2</v>
      </c>
    </row>
    <row r="20" spans="2:18">
      <c r="B20" s="79" t="s">
        <v>229</v>
      </c>
      <c r="C20" s="16"/>
      <c r="D20" s="16"/>
      <c r="H20" s="81">
        <v>5.25</v>
      </c>
      <c r="K20" s="80">
        <v>1.6E-2</v>
      </c>
      <c r="L20" s="81">
        <v>20429821</v>
      </c>
      <c r="N20" s="81">
        <v>0</v>
      </c>
      <c r="O20" s="81">
        <v>20910.729615799999</v>
      </c>
      <c r="Q20" s="80">
        <v>0.56559999999999999</v>
      </c>
      <c r="R20" s="80">
        <v>0.22800000000000001</v>
      </c>
    </row>
    <row r="21" spans="2:18">
      <c r="B21" s="79" t="s">
        <v>230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199</v>
      </c>
      <c r="C22" t="s">
        <v>199</v>
      </c>
      <c r="D22" s="16"/>
      <c r="E22" t="s">
        <v>199</v>
      </c>
      <c r="H22" s="77">
        <v>0</v>
      </c>
      <c r="I22" t="s">
        <v>199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231</v>
      </c>
      <c r="C23" s="16"/>
      <c r="D23" s="16"/>
      <c r="H23" s="81">
        <v>5.44</v>
      </c>
      <c r="K23" s="80">
        <v>1.77E-2</v>
      </c>
      <c r="L23" s="81">
        <v>17319063</v>
      </c>
      <c r="N23" s="81">
        <v>0</v>
      </c>
      <c r="O23" s="81">
        <v>17806.504207599999</v>
      </c>
      <c r="Q23" s="80">
        <v>0.48159999999999997</v>
      </c>
      <c r="R23" s="80">
        <v>0.19409999999999999</v>
      </c>
    </row>
    <row r="24" spans="2:18">
      <c r="B24" t="s">
        <v>232</v>
      </c>
      <c r="C24" t="s">
        <v>233</v>
      </c>
      <c r="D24" t="s">
        <v>101</v>
      </c>
      <c r="E24" t="s">
        <v>215</v>
      </c>
      <c r="G24" t="s">
        <v>234</v>
      </c>
      <c r="H24" s="77">
        <v>1</v>
      </c>
      <c r="I24" t="s">
        <v>103</v>
      </c>
      <c r="J24" s="78">
        <v>4.2500000000000003E-2</v>
      </c>
      <c r="K24" s="78">
        <v>7.6E-3</v>
      </c>
      <c r="L24" s="77">
        <v>178126</v>
      </c>
      <c r="M24" s="77">
        <v>103.47</v>
      </c>
      <c r="N24" s="77">
        <v>0</v>
      </c>
      <c r="O24" s="77">
        <v>184.30697219999999</v>
      </c>
      <c r="P24" s="78">
        <v>0</v>
      </c>
      <c r="Q24" s="78">
        <v>5.0000000000000001E-3</v>
      </c>
      <c r="R24" s="78">
        <v>2E-3</v>
      </c>
    </row>
    <row r="25" spans="2:18">
      <c r="B25" t="s">
        <v>235</v>
      </c>
      <c r="C25" t="s">
        <v>236</v>
      </c>
      <c r="D25" t="s">
        <v>101</v>
      </c>
      <c r="E25" t="s">
        <v>215</v>
      </c>
      <c r="G25" t="s">
        <v>237</v>
      </c>
      <c r="H25" s="77">
        <v>1.96</v>
      </c>
      <c r="I25" t="s">
        <v>103</v>
      </c>
      <c r="J25" s="78">
        <v>3.7499999999999999E-2</v>
      </c>
      <c r="K25" s="78">
        <v>1.37E-2</v>
      </c>
      <c r="L25" s="77">
        <v>2905661</v>
      </c>
      <c r="M25" s="77">
        <v>104.66</v>
      </c>
      <c r="N25" s="77">
        <v>0</v>
      </c>
      <c r="O25" s="77">
        <v>3041.0648025999999</v>
      </c>
      <c r="P25" s="78">
        <v>1E-4</v>
      </c>
      <c r="Q25" s="78">
        <v>8.2199999999999995E-2</v>
      </c>
      <c r="R25" s="78">
        <v>3.32E-2</v>
      </c>
    </row>
    <row r="26" spans="2:18">
      <c r="B26" t="s">
        <v>238</v>
      </c>
      <c r="C26" t="s">
        <v>239</v>
      </c>
      <c r="D26" t="s">
        <v>101</v>
      </c>
      <c r="E26" t="s">
        <v>215</v>
      </c>
      <c r="G26" t="s">
        <v>240</v>
      </c>
      <c r="H26" s="77">
        <v>4.8099999999999996</v>
      </c>
      <c r="I26" t="s">
        <v>103</v>
      </c>
      <c r="J26" s="78">
        <v>0.02</v>
      </c>
      <c r="K26" s="78">
        <v>1.72E-2</v>
      </c>
      <c r="L26" s="77">
        <v>5195240</v>
      </c>
      <c r="M26" s="77">
        <v>101.32</v>
      </c>
      <c r="N26" s="77">
        <v>0</v>
      </c>
      <c r="O26" s="77">
        <v>5263.8171679999996</v>
      </c>
      <c r="P26" s="78">
        <v>2.9999999999999997E-4</v>
      </c>
      <c r="Q26" s="78">
        <v>0.1424</v>
      </c>
      <c r="R26" s="78">
        <v>5.74E-2</v>
      </c>
    </row>
    <row r="27" spans="2:18">
      <c r="B27" t="s">
        <v>241</v>
      </c>
      <c r="C27" t="s">
        <v>242</v>
      </c>
      <c r="D27" t="s">
        <v>101</v>
      </c>
      <c r="E27" t="s">
        <v>215</v>
      </c>
      <c r="G27" t="s">
        <v>243</v>
      </c>
      <c r="H27" s="77">
        <v>4.09</v>
      </c>
      <c r="I27" t="s">
        <v>103</v>
      </c>
      <c r="J27" s="78">
        <v>6.25E-2</v>
      </c>
      <c r="K27" s="78">
        <v>1.66E-2</v>
      </c>
      <c r="L27" s="77">
        <v>1801036</v>
      </c>
      <c r="M27" s="77">
        <v>122.68</v>
      </c>
      <c r="N27" s="77">
        <v>0</v>
      </c>
      <c r="O27" s="77">
        <v>2209.5109647999998</v>
      </c>
      <c r="P27" s="78">
        <v>1E-4</v>
      </c>
      <c r="Q27" s="78">
        <v>5.9799999999999999E-2</v>
      </c>
      <c r="R27" s="78">
        <v>2.41E-2</v>
      </c>
    </row>
    <row r="28" spans="2:18">
      <c r="B28" t="s">
        <v>244</v>
      </c>
      <c r="C28" t="s">
        <v>245</v>
      </c>
      <c r="D28" t="s">
        <v>101</v>
      </c>
      <c r="E28" t="s">
        <v>215</v>
      </c>
      <c r="G28" t="s">
        <v>246</v>
      </c>
      <c r="H28" s="77">
        <v>2.57</v>
      </c>
      <c r="I28" t="s">
        <v>103</v>
      </c>
      <c r="J28" s="78">
        <v>4.0000000000000001E-3</v>
      </c>
      <c r="K28" s="78">
        <v>1.47E-2</v>
      </c>
      <c r="L28" s="77">
        <v>2563000</v>
      </c>
      <c r="M28" s="77">
        <v>97.46</v>
      </c>
      <c r="N28" s="77">
        <v>0</v>
      </c>
      <c r="O28" s="77">
        <v>2497.8998000000001</v>
      </c>
      <c r="P28" s="78">
        <v>2.0000000000000001E-4</v>
      </c>
      <c r="Q28" s="78">
        <v>6.7599999999999993E-2</v>
      </c>
      <c r="R28" s="78">
        <v>2.7199999999999998E-2</v>
      </c>
    </row>
    <row r="29" spans="2:18">
      <c r="B29" t="s">
        <v>247</v>
      </c>
      <c r="C29" t="s">
        <v>248</v>
      </c>
      <c r="D29" t="s">
        <v>101</v>
      </c>
      <c r="E29" t="s">
        <v>215</v>
      </c>
      <c r="G29" t="s">
        <v>249</v>
      </c>
      <c r="H29" s="77">
        <v>7.72</v>
      </c>
      <c r="I29" t="s">
        <v>103</v>
      </c>
      <c r="J29" s="78">
        <v>0.01</v>
      </c>
      <c r="K29" s="78">
        <v>2.01E-2</v>
      </c>
      <c r="L29" s="77">
        <v>3335000</v>
      </c>
      <c r="M29" s="77">
        <v>92.63</v>
      </c>
      <c r="N29" s="77">
        <v>0</v>
      </c>
      <c r="O29" s="77">
        <v>3089.2105000000001</v>
      </c>
      <c r="P29" s="78">
        <v>1E-4</v>
      </c>
      <c r="Q29" s="78">
        <v>8.3599999999999994E-2</v>
      </c>
      <c r="R29" s="78">
        <v>3.3700000000000001E-2</v>
      </c>
    </row>
    <row r="30" spans="2:18">
      <c r="B30" t="s">
        <v>250</v>
      </c>
      <c r="C30" t="s">
        <v>251</v>
      </c>
      <c r="D30" t="s">
        <v>101</v>
      </c>
      <c r="E30" t="s">
        <v>215</v>
      </c>
      <c r="G30" t="s">
        <v>252</v>
      </c>
      <c r="H30" s="77">
        <v>17.21</v>
      </c>
      <c r="I30" t="s">
        <v>103</v>
      </c>
      <c r="J30" s="78">
        <v>3.7499999999999999E-2</v>
      </c>
      <c r="K30" s="78">
        <v>2.98E-2</v>
      </c>
      <c r="L30" s="77">
        <v>1341000</v>
      </c>
      <c r="M30" s="77">
        <v>113.4</v>
      </c>
      <c r="N30" s="77">
        <v>0</v>
      </c>
      <c r="O30" s="77">
        <v>1520.694</v>
      </c>
      <c r="P30" s="78">
        <v>1E-4</v>
      </c>
      <c r="Q30" s="78">
        <v>4.1099999999999998E-2</v>
      </c>
      <c r="R30" s="78">
        <v>1.66E-2</v>
      </c>
    </row>
    <row r="31" spans="2:18">
      <c r="B31" s="79" t="s">
        <v>253</v>
      </c>
      <c r="C31" s="16"/>
      <c r="D31" s="16"/>
      <c r="H31" s="81">
        <v>4.12</v>
      </c>
      <c r="K31" s="80">
        <v>6.7999999999999996E-3</v>
      </c>
      <c r="L31" s="81">
        <v>3110758</v>
      </c>
      <c r="N31" s="81">
        <v>0</v>
      </c>
      <c r="O31" s="81">
        <v>3104.2254081999999</v>
      </c>
      <c r="Q31" s="80">
        <v>8.4000000000000005E-2</v>
      </c>
      <c r="R31" s="80">
        <v>3.3799999999999997E-2</v>
      </c>
    </row>
    <row r="32" spans="2:18">
      <c r="B32" t="s">
        <v>254</v>
      </c>
      <c r="C32" t="s">
        <v>255</v>
      </c>
      <c r="D32" t="s">
        <v>101</v>
      </c>
      <c r="E32" t="s">
        <v>215</v>
      </c>
      <c r="G32" t="s">
        <v>256</v>
      </c>
      <c r="H32" s="77">
        <v>4.12</v>
      </c>
      <c r="I32" t="s">
        <v>103</v>
      </c>
      <c r="J32" s="78">
        <v>3.8E-3</v>
      </c>
      <c r="K32" s="78">
        <v>6.7999999999999996E-3</v>
      </c>
      <c r="L32" s="77">
        <v>3110758</v>
      </c>
      <c r="M32" s="77">
        <v>99.79</v>
      </c>
      <c r="N32" s="77">
        <v>0</v>
      </c>
      <c r="O32" s="77">
        <v>3104.2254081999999</v>
      </c>
      <c r="P32" s="78">
        <v>1E-4</v>
      </c>
      <c r="Q32" s="78">
        <v>8.4000000000000005E-2</v>
      </c>
      <c r="R32" s="78">
        <v>3.3799999999999997E-2</v>
      </c>
    </row>
    <row r="33" spans="2:18">
      <c r="B33" s="79" t="s">
        <v>257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199</v>
      </c>
      <c r="C34" t="s">
        <v>199</v>
      </c>
      <c r="D34" s="16"/>
      <c r="E34" t="s">
        <v>199</v>
      </c>
      <c r="H34" s="77">
        <v>0</v>
      </c>
      <c r="I34" t="s">
        <v>199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208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s="79" t="s">
        <v>258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259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t="s">
        <v>260</v>
      </c>
      <c r="C40" s="16"/>
      <c r="D40" s="16"/>
    </row>
    <row r="41" spans="2:18">
      <c r="B41" t="s">
        <v>261</v>
      </c>
      <c r="C41" s="16"/>
      <c r="D41" s="16"/>
    </row>
    <row r="42" spans="2:18">
      <c r="B42" t="s">
        <v>262</v>
      </c>
      <c r="C42" s="16"/>
      <c r="D42" s="16"/>
    </row>
    <row r="43" spans="2:18">
      <c r="B43" t="s">
        <v>263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194</v>
      </c>
    </row>
    <row r="2" spans="2:68">
      <c r="B2" s="2" t="s">
        <v>1</v>
      </c>
      <c r="C2" t="s">
        <v>661</v>
      </c>
    </row>
    <row r="3" spans="2:68">
      <c r="B3" s="2" t="s">
        <v>2</v>
      </c>
      <c r="C3" t="s">
        <v>195</v>
      </c>
    </row>
    <row r="4" spans="2:68">
      <c r="B4" s="2" t="s">
        <v>3</v>
      </c>
      <c r="C4">
        <v>98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188</v>
      </c>
      <c r="P8" s="18" t="s">
        <v>189</v>
      </c>
      <c r="Q8" s="38" t="s">
        <v>193</v>
      </c>
      <c r="R8" s="18" t="s">
        <v>56</v>
      </c>
      <c r="S8" s="18" t="s">
        <v>73</v>
      </c>
      <c r="T8" s="18" t="s">
        <v>57</v>
      </c>
      <c r="U8" s="39" t="s">
        <v>184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185</v>
      </c>
      <c r="P9" s="21"/>
      <c r="Q9" s="21" t="s">
        <v>186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187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197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264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229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265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208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266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267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210</v>
      </c>
      <c r="C24" s="16"/>
      <c r="D24" s="16"/>
      <c r="E24" s="16"/>
      <c r="F24" s="16"/>
      <c r="G24" s="16"/>
    </row>
    <row r="25" spans="2:21">
      <c r="B25" t="s">
        <v>260</v>
      </c>
      <c r="C25" s="16"/>
      <c r="D25" s="16"/>
      <c r="E25" s="16"/>
      <c r="F25" s="16"/>
      <c r="G25" s="16"/>
    </row>
    <row r="26" spans="2:21">
      <c r="B26" t="s">
        <v>261</v>
      </c>
      <c r="C26" s="16"/>
      <c r="D26" s="16"/>
      <c r="E26" s="16"/>
      <c r="F26" s="16"/>
      <c r="G26" s="16"/>
    </row>
    <row r="27" spans="2:21">
      <c r="B27" t="s">
        <v>262</v>
      </c>
      <c r="C27" s="16"/>
      <c r="D27" s="16"/>
      <c r="E27" s="16"/>
      <c r="F27" s="16"/>
      <c r="G27" s="16"/>
    </row>
    <row r="28" spans="2:21">
      <c r="B28" t="s">
        <v>263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40" workbookViewId="0">
      <selection activeCell="G56" sqref="G5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194</v>
      </c>
    </row>
    <row r="2" spans="2:66">
      <c r="B2" s="2" t="s">
        <v>1</v>
      </c>
      <c r="C2" t="s">
        <v>661</v>
      </c>
    </row>
    <row r="3" spans="2:66">
      <c r="B3" s="2" t="s">
        <v>2</v>
      </c>
      <c r="C3" t="s">
        <v>195</v>
      </c>
    </row>
    <row r="4" spans="2:66">
      <c r="B4" s="2" t="s">
        <v>3</v>
      </c>
      <c r="C4">
        <v>98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188</v>
      </c>
      <c r="P8" s="28" t="s">
        <v>189</v>
      </c>
      <c r="Q8" s="38" t="s">
        <v>193</v>
      </c>
      <c r="R8" s="28" t="s">
        <v>56</v>
      </c>
      <c r="S8" s="18" t="s">
        <v>73</v>
      </c>
      <c r="T8" s="28" t="s">
        <v>57</v>
      </c>
      <c r="U8" s="28" t="s">
        <v>184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185</v>
      </c>
      <c r="P9" s="31"/>
      <c r="Q9" s="21" t="s">
        <v>186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187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3.15</v>
      </c>
      <c r="L11" s="7"/>
      <c r="M11" s="7"/>
      <c r="N11" s="76">
        <v>5.5999999999999999E-3</v>
      </c>
      <c r="O11" s="75">
        <v>10606273.779999999</v>
      </c>
      <c r="P11" s="33"/>
      <c r="Q11" s="75">
        <v>0</v>
      </c>
      <c r="R11" s="75">
        <v>11434.915363931999</v>
      </c>
      <c r="S11" s="7"/>
      <c r="T11" s="76">
        <v>1</v>
      </c>
      <c r="U11" s="76">
        <v>0.12470000000000001</v>
      </c>
      <c r="V11" s="35"/>
      <c r="BI11" s="16"/>
      <c r="BJ11" s="19"/>
      <c r="BK11" s="16"/>
      <c r="BN11" s="16"/>
    </row>
    <row r="12" spans="2:66">
      <c r="B12" s="79" t="s">
        <v>197</v>
      </c>
      <c r="C12" s="16"/>
      <c r="D12" s="16"/>
      <c r="E12" s="16"/>
      <c r="F12" s="16"/>
      <c r="K12" s="81">
        <v>3.15</v>
      </c>
      <c r="N12" s="80">
        <v>5.5999999999999999E-3</v>
      </c>
      <c r="O12" s="81">
        <v>10606273.779999999</v>
      </c>
      <c r="Q12" s="81">
        <v>0</v>
      </c>
      <c r="R12" s="81">
        <v>11434.915363931999</v>
      </c>
      <c r="T12" s="80">
        <v>1</v>
      </c>
      <c r="U12" s="80">
        <v>0.12470000000000001</v>
      </c>
    </row>
    <row r="13" spans="2:66">
      <c r="B13" s="79" t="s">
        <v>264</v>
      </c>
      <c r="C13" s="16"/>
      <c r="D13" s="16"/>
      <c r="E13" s="16"/>
      <c r="F13" s="16"/>
      <c r="K13" s="81">
        <v>3.14</v>
      </c>
      <c r="N13" s="80">
        <v>-1.0200000000000001E-2</v>
      </c>
      <c r="O13" s="81">
        <v>5855554.9199999999</v>
      </c>
      <c r="Q13" s="81">
        <v>0</v>
      </c>
      <c r="R13" s="81">
        <v>6753.8924838729999</v>
      </c>
      <c r="T13" s="80">
        <v>0.59060000000000001</v>
      </c>
      <c r="U13" s="80">
        <v>7.3599999999999999E-2</v>
      </c>
    </row>
    <row r="14" spans="2:66">
      <c r="B14" t="s">
        <v>268</v>
      </c>
      <c r="C14" t="s">
        <v>269</v>
      </c>
      <c r="D14" t="s">
        <v>101</v>
      </c>
      <c r="E14" t="s">
        <v>124</v>
      </c>
      <c r="F14" t="s">
        <v>270</v>
      </c>
      <c r="G14" t="s">
        <v>271</v>
      </c>
      <c r="H14" t="s">
        <v>272</v>
      </c>
      <c r="I14" t="s">
        <v>273</v>
      </c>
      <c r="J14" t="s">
        <v>274</v>
      </c>
      <c r="K14" s="77">
        <v>8.02</v>
      </c>
      <c r="L14" t="s">
        <v>103</v>
      </c>
      <c r="M14" s="78">
        <v>3.8E-3</v>
      </c>
      <c r="N14" s="78">
        <v>3.3E-3</v>
      </c>
      <c r="O14" s="77">
        <v>80000</v>
      </c>
      <c r="P14" s="77">
        <v>107.2</v>
      </c>
      <c r="Q14" s="77">
        <v>0</v>
      </c>
      <c r="R14" s="77">
        <v>85.76</v>
      </c>
      <c r="S14" s="78">
        <v>1E-4</v>
      </c>
      <c r="T14" s="78">
        <v>7.4999999999999997E-3</v>
      </c>
      <c r="U14" s="78">
        <v>8.9999999999999998E-4</v>
      </c>
    </row>
    <row r="15" spans="2:66">
      <c r="B15" t="s">
        <v>275</v>
      </c>
      <c r="C15" t="s">
        <v>276</v>
      </c>
      <c r="D15" t="s">
        <v>101</v>
      </c>
      <c r="E15" t="s">
        <v>124</v>
      </c>
      <c r="F15" t="s">
        <v>270</v>
      </c>
      <c r="G15" t="s">
        <v>271</v>
      </c>
      <c r="H15" t="s">
        <v>277</v>
      </c>
      <c r="I15" t="s">
        <v>151</v>
      </c>
      <c r="J15" t="s">
        <v>278</v>
      </c>
      <c r="K15" s="77">
        <v>0.46</v>
      </c>
      <c r="L15" t="s">
        <v>103</v>
      </c>
      <c r="M15" s="78">
        <v>2.8E-3</v>
      </c>
      <c r="N15" s="78">
        <v>-3.3399999999999999E-2</v>
      </c>
      <c r="O15" s="77">
        <v>140000</v>
      </c>
      <c r="P15" s="77">
        <v>105.42</v>
      </c>
      <c r="Q15" s="77">
        <v>0</v>
      </c>
      <c r="R15" s="77">
        <v>147.58799999999999</v>
      </c>
      <c r="S15" s="78">
        <v>2.9999999999999997E-4</v>
      </c>
      <c r="T15" s="78">
        <v>1.29E-2</v>
      </c>
      <c r="U15" s="78">
        <v>1.6000000000000001E-3</v>
      </c>
    </row>
    <row r="16" spans="2:66">
      <c r="B16" t="s">
        <v>279</v>
      </c>
      <c r="C16" t="s">
        <v>280</v>
      </c>
      <c r="D16" t="s">
        <v>101</v>
      </c>
      <c r="E16" t="s">
        <v>124</v>
      </c>
      <c r="F16" t="s">
        <v>281</v>
      </c>
      <c r="G16" t="s">
        <v>271</v>
      </c>
      <c r="H16" t="s">
        <v>272</v>
      </c>
      <c r="I16" t="s">
        <v>273</v>
      </c>
      <c r="J16" t="s">
        <v>282</v>
      </c>
      <c r="K16" s="77">
        <v>0.83</v>
      </c>
      <c r="L16" t="s">
        <v>103</v>
      </c>
      <c r="M16" s="78">
        <v>3.5499999999999997E-2</v>
      </c>
      <c r="N16" s="78">
        <v>-2.8899999999999999E-2</v>
      </c>
      <c r="O16" s="77">
        <v>20000</v>
      </c>
      <c r="P16" s="77">
        <v>120.65</v>
      </c>
      <c r="Q16" s="77">
        <v>0</v>
      </c>
      <c r="R16" s="77">
        <v>24.13</v>
      </c>
      <c r="S16" s="78">
        <v>1E-4</v>
      </c>
      <c r="T16" s="78">
        <v>2.0999999999999999E-3</v>
      </c>
      <c r="U16" s="78">
        <v>2.9999999999999997E-4</v>
      </c>
    </row>
    <row r="17" spans="2:21">
      <c r="B17" t="s">
        <v>283</v>
      </c>
      <c r="C17" t="s">
        <v>284</v>
      </c>
      <c r="D17" t="s">
        <v>101</v>
      </c>
      <c r="E17" t="s">
        <v>124</v>
      </c>
      <c r="F17" t="s">
        <v>285</v>
      </c>
      <c r="G17" t="s">
        <v>271</v>
      </c>
      <c r="H17" t="s">
        <v>272</v>
      </c>
      <c r="I17" t="s">
        <v>273</v>
      </c>
      <c r="J17" t="s">
        <v>286</v>
      </c>
      <c r="K17" s="77">
        <v>0.85</v>
      </c>
      <c r="L17" t="s">
        <v>103</v>
      </c>
      <c r="M17" s="78">
        <v>0.05</v>
      </c>
      <c r="N17" s="78">
        <v>-2.81E-2</v>
      </c>
      <c r="O17" s="77">
        <v>146769.41</v>
      </c>
      <c r="P17" s="77">
        <v>115.1</v>
      </c>
      <c r="Q17" s="77">
        <v>0</v>
      </c>
      <c r="R17" s="77">
        <v>168.93159091000001</v>
      </c>
      <c r="S17" s="78">
        <v>1E-4</v>
      </c>
      <c r="T17" s="78">
        <v>1.4800000000000001E-2</v>
      </c>
      <c r="U17" s="78">
        <v>1.8E-3</v>
      </c>
    </row>
    <row r="18" spans="2:21">
      <c r="B18" t="s">
        <v>287</v>
      </c>
      <c r="C18" t="s">
        <v>288</v>
      </c>
      <c r="D18" t="s">
        <v>101</v>
      </c>
      <c r="E18" t="s">
        <v>124</v>
      </c>
      <c r="F18" t="s">
        <v>289</v>
      </c>
      <c r="G18" t="s">
        <v>663</v>
      </c>
      <c r="H18" t="s">
        <v>290</v>
      </c>
      <c r="I18" t="s">
        <v>151</v>
      </c>
      <c r="J18" t="s">
        <v>291</v>
      </c>
      <c r="K18" s="77">
        <v>7.32</v>
      </c>
      <c r="L18" t="s">
        <v>103</v>
      </c>
      <c r="M18" s="78">
        <v>1.6500000000000001E-2</v>
      </c>
      <c r="N18" s="78">
        <v>2.5999999999999999E-3</v>
      </c>
      <c r="O18" s="77">
        <v>354000</v>
      </c>
      <c r="P18" s="77">
        <v>116.1</v>
      </c>
      <c r="Q18" s="77">
        <v>0</v>
      </c>
      <c r="R18" s="77">
        <v>410.99400000000003</v>
      </c>
      <c r="S18" s="78">
        <v>2.0000000000000001E-4</v>
      </c>
      <c r="T18" s="78">
        <v>3.5900000000000001E-2</v>
      </c>
      <c r="U18" s="78">
        <v>4.4999999999999997E-3</v>
      </c>
    </row>
    <row r="19" spans="2:21">
      <c r="B19" t="s">
        <v>292</v>
      </c>
      <c r="C19" t="s">
        <v>293</v>
      </c>
      <c r="D19" t="s">
        <v>101</v>
      </c>
      <c r="E19" t="s">
        <v>124</v>
      </c>
      <c r="F19" t="s">
        <v>294</v>
      </c>
      <c r="G19" t="s">
        <v>295</v>
      </c>
      <c r="H19" t="s">
        <v>296</v>
      </c>
      <c r="I19" t="s">
        <v>273</v>
      </c>
      <c r="J19" t="s">
        <v>297</v>
      </c>
      <c r="K19" s="77">
        <v>3.22</v>
      </c>
      <c r="L19" t="s">
        <v>103</v>
      </c>
      <c r="M19" s="78">
        <v>4.4999999999999998E-2</v>
      </c>
      <c r="N19" s="78">
        <v>-1.0200000000000001E-2</v>
      </c>
      <c r="O19" s="77">
        <v>380000</v>
      </c>
      <c r="P19" s="77">
        <v>125.7</v>
      </c>
      <c r="Q19" s="77">
        <v>0</v>
      </c>
      <c r="R19" s="77">
        <v>477.66</v>
      </c>
      <c r="S19" s="78">
        <v>1E-4</v>
      </c>
      <c r="T19" s="78">
        <v>4.1799999999999997E-2</v>
      </c>
      <c r="U19" s="78">
        <v>5.1999999999999998E-3</v>
      </c>
    </row>
    <row r="20" spans="2:21">
      <c r="B20" t="s">
        <v>298</v>
      </c>
      <c r="C20" t="s">
        <v>299</v>
      </c>
      <c r="D20" t="s">
        <v>101</v>
      </c>
      <c r="E20" t="s">
        <v>124</v>
      </c>
      <c r="F20" t="s">
        <v>300</v>
      </c>
      <c r="G20" t="s">
        <v>663</v>
      </c>
      <c r="H20" t="s">
        <v>290</v>
      </c>
      <c r="I20" t="s">
        <v>151</v>
      </c>
      <c r="J20" t="s">
        <v>291</v>
      </c>
      <c r="K20" s="77">
        <v>4.21</v>
      </c>
      <c r="L20" t="s">
        <v>103</v>
      </c>
      <c r="M20" s="78">
        <v>1.77E-2</v>
      </c>
      <c r="N20" s="78">
        <v>-2.8E-3</v>
      </c>
      <c r="O20" s="77">
        <v>354000</v>
      </c>
      <c r="P20" s="77">
        <v>113.34</v>
      </c>
      <c r="Q20" s="77">
        <v>0</v>
      </c>
      <c r="R20" s="77">
        <v>401.22359999999998</v>
      </c>
      <c r="S20" s="78">
        <v>1E-4</v>
      </c>
      <c r="T20" s="78">
        <v>3.5099999999999999E-2</v>
      </c>
      <c r="U20" s="78">
        <v>4.4000000000000003E-3</v>
      </c>
    </row>
    <row r="21" spans="2:21">
      <c r="B21" t="s">
        <v>301</v>
      </c>
      <c r="C21" t="s">
        <v>302</v>
      </c>
      <c r="D21" t="s">
        <v>101</v>
      </c>
      <c r="E21" t="s">
        <v>124</v>
      </c>
      <c r="F21" t="s">
        <v>285</v>
      </c>
      <c r="G21" t="s">
        <v>271</v>
      </c>
      <c r="H21" t="s">
        <v>296</v>
      </c>
      <c r="I21" t="s">
        <v>273</v>
      </c>
      <c r="J21" t="s">
        <v>303</v>
      </c>
      <c r="K21" s="77">
        <v>0.67</v>
      </c>
      <c r="L21" t="s">
        <v>103</v>
      </c>
      <c r="M21" s="78">
        <v>0.04</v>
      </c>
      <c r="N21" s="78">
        <v>-3.1199999999999999E-2</v>
      </c>
      <c r="O21" s="77">
        <v>187500</v>
      </c>
      <c r="P21" s="77">
        <v>116.55</v>
      </c>
      <c r="Q21" s="77">
        <v>0</v>
      </c>
      <c r="R21" s="77">
        <v>218.53125</v>
      </c>
      <c r="S21" s="78">
        <v>2.9999999999999997E-4</v>
      </c>
      <c r="T21" s="78">
        <v>1.9099999999999999E-2</v>
      </c>
      <c r="U21" s="78">
        <v>2.3999999999999998E-3</v>
      </c>
    </row>
    <row r="22" spans="2:21">
      <c r="B22" t="s">
        <v>304</v>
      </c>
      <c r="C22" t="s">
        <v>305</v>
      </c>
      <c r="D22" t="s">
        <v>101</v>
      </c>
      <c r="E22" t="s">
        <v>124</v>
      </c>
      <c r="F22" t="s">
        <v>285</v>
      </c>
      <c r="G22" t="s">
        <v>271</v>
      </c>
      <c r="H22" t="s">
        <v>296</v>
      </c>
      <c r="I22" t="s">
        <v>273</v>
      </c>
      <c r="J22" t="s">
        <v>306</v>
      </c>
      <c r="K22" s="77">
        <v>0.66</v>
      </c>
      <c r="L22" t="s">
        <v>103</v>
      </c>
      <c r="M22" s="78">
        <v>4.2000000000000003E-2</v>
      </c>
      <c r="N22" s="78">
        <v>-2.8799999999999999E-2</v>
      </c>
      <c r="O22" s="77">
        <v>308445.49</v>
      </c>
      <c r="P22" s="77">
        <v>114.5</v>
      </c>
      <c r="Q22" s="77">
        <v>0</v>
      </c>
      <c r="R22" s="77">
        <v>353.17008605000001</v>
      </c>
      <c r="S22" s="78">
        <v>5.0000000000000001E-4</v>
      </c>
      <c r="T22" s="78">
        <v>3.09E-2</v>
      </c>
      <c r="U22" s="78">
        <v>3.8999999999999998E-3</v>
      </c>
    </row>
    <row r="23" spans="2:21">
      <c r="B23" t="s">
        <v>307</v>
      </c>
      <c r="C23" t="s">
        <v>308</v>
      </c>
      <c r="D23" t="s">
        <v>101</v>
      </c>
      <c r="E23" t="s">
        <v>124</v>
      </c>
      <c r="F23" t="s">
        <v>309</v>
      </c>
      <c r="G23" t="s">
        <v>663</v>
      </c>
      <c r="H23" t="s">
        <v>310</v>
      </c>
      <c r="I23" t="s">
        <v>273</v>
      </c>
      <c r="J23" t="s">
        <v>311</v>
      </c>
      <c r="K23" s="77">
        <v>0.25</v>
      </c>
      <c r="L23" t="s">
        <v>103</v>
      </c>
      <c r="M23" s="78">
        <v>4.8000000000000001E-2</v>
      </c>
      <c r="N23" s="78">
        <v>-5.74E-2</v>
      </c>
      <c r="O23" s="77">
        <v>66518.399999999994</v>
      </c>
      <c r="P23" s="77">
        <v>112.42</v>
      </c>
      <c r="Q23" s="77">
        <v>0</v>
      </c>
      <c r="R23" s="77">
        <v>74.779985280000005</v>
      </c>
      <c r="S23" s="78">
        <v>2.0000000000000001E-4</v>
      </c>
      <c r="T23" s="78">
        <v>6.4999999999999997E-3</v>
      </c>
      <c r="U23" s="78">
        <v>8.0000000000000004E-4</v>
      </c>
    </row>
    <row r="24" spans="2:21">
      <c r="B24" t="s">
        <v>312</v>
      </c>
      <c r="C24" t="s">
        <v>313</v>
      </c>
      <c r="D24" t="s">
        <v>101</v>
      </c>
      <c r="E24" t="s">
        <v>124</v>
      </c>
      <c r="F24" t="s">
        <v>314</v>
      </c>
      <c r="G24" t="s">
        <v>663</v>
      </c>
      <c r="H24" t="s">
        <v>310</v>
      </c>
      <c r="I24" t="s">
        <v>273</v>
      </c>
      <c r="J24" t="s">
        <v>315</v>
      </c>
      <c r="K24" s="77">
        <v>3.68</v>
      </c>
      <c r="L24" t="s">
        <v>103</v>
      </c>
      <c r="M24" s="78">
        <v>2.3400000000000001E-2</v>
      </c>
      <c r="N24" s="78">
        <v>-5.5999999999999999E-3</v>
      </c>
      <c r="O24" s="77">
        <v>510638.38</v>
      </c>
      <c r="P24" s="77">
        <v>114.96</v>
      </c>
      <c r="Q24" s="77">
        <v>0</v>
      </c>
      <c r="R24" s="77">
        <v>587.02988164800001</v>
      </c>
      <c r="S24" s="78">
        <v>2.0000000000000001E-4</v>
      </c>
      <c r="T24" s="78">
        <v>5.1299999999999998E-2</v>
      </c>
      <c r="U24" s="78">
        <v>6.4000000000000003E-3</v>
      </c>
    </row>
    <row r="25" spans="2:21">
      <c r="B25" t="s">
        <v>316</v>
      </c>
      <c r="C25" t="s">
        <v>317</v>
      </c>
      <c r="D25" t="s">
        <v>101</v>
      </c>
      <c r="E25" t="s">
        <v>124</v>
      </c>
      <c r="F25" t="s">
        <v>318</v>
      </c>
      <c r="G25" t="s">
        <v>663</v>
      </c>
      <c r="H25" t="s">
        <v>310</v>
      </c>
      <c r="I25" t="s">
        <v>273</v>
      </c>
      <c r="J25" t="s">
        <v>319</v>
      </c>
      <c r="K25" s="77">
        <v>3.4</v>
      </c>
      <c r="L25" t="s">
        <v>103</v>
      </c>
      <c r="M25" s="78">
        <v>2E-3</v>
      </c>
      <c r="N25" s="78">
        <v>-6.0000000000000001E-3</v>
      </c>
      <c r="O25" s="77">
        <v>378120</v>
      </c>
      <c r="P25" s="77">
        <v>105.48</v>
      </c>
      <c r="Q25" s="77">
        <v>0</v>
      </c>
      <c r="R25" s="77">
        <v>398.84097600000001</v>
      </c>
      <c r="S25" s="78">
        <v>1.1000000000000001E-3</v>
      </c>
      <c r="T25" s="78">
        <v>3.49E-2</v>
      </c>
      <c r="U25" s="78">
        <v>4.3E-3</v>
      </c>
    </row>
    <row r="26" spans="2:21">
      <c r="B26" t="s">
        <v>320</v>
      </c>
      <c r="C26" t="s">
        <v>321</v>
      </c>
      <c r="D26" t="s">
        <v>101</v>
      </c>
      <c r="E26" t="s">
        <v>124</v>
      </c>
      <c r="F26" t="s">
        <v>322</v>
      </c>
      <c r="G26" t="s">
        <v>663</v>
      </c>
      <c r="H26" t="s">
        <v>310</v>
      </c>
      <c r="I26" t="s">
        <v>273</v>
      </c>
      <c r="J26" t="s">
        <v>323</v>
      </c>
      <c r="K26" s="77">
        <v>2.44</v>
      </c>
      <c r="L26" t="s">
        <v>103</v>
      </c>
      <c r="M26" s="78">
        <v>4.7500000000000001E-2</v>
      </c>
      <c r="N26" s="78">
        <v>-1.2200000000000001E-2</v>
      </c>
      <c r="O26" s="77">
        <v>143333.35999999999</v>
      </c>
      <c r="P26" s="77">
        <v>144.9</v>
      </c>
      <c r="Q26" s="77">
        <v>0</v>
      </c>
      <c r="R26" s="77">
        <v>207.69003864000001</v>
      </c>
      <c r="S26" s="78">
        <v>1E-4</v>
      </c>
      <c r="T26" s="78">
        <v>1.8200000000000001E-2</v>
      </c>
      <c r="U26" s="78">
        <v>2.3E-3</v>
      </c>
    </row>
    <row r="27" spans="2:21">
      <c r="B27" t="s">
        <v>324</v>
      </c>
      <c r="C27" t="s">
        <v>325</v>
      </c>
      <c r="D27" t="s">
        <v>101</v>
      </c>
      <c r="E27" t="s">
        <v>124</v>
      </c>
      <c r="F27" t="s">
        <v>322</v>
      </c>
      <c r="G27" t="s">
        <v>663</v>
      </c>
      <c r="H27" t="s">
        <v>310</v>
      </c>
      <c r="I27" t="s">
        <v>273</v>
      </c>
      <c r="J27" t="s">
        <v>326</v>
      </c>
      <c r="K27" s="77">
        <v>4.84</v>
      </c>
      <c r="L27" t="s">
        <v>103</v>
      </c>
      <c r="M27" s="78">
        <v>5.0000000000000001E-3</v>
      </c>
      <c r="N27" s="78">
        <v>1E-4</v>
      </c>
      <c r="O27" s="77">
        <v>268000</v>
      </c>
      <c r="P27" s="77">
        <v>105.98</v>
      </c>
      <c r="Q27" s="77">
        <v>0</v>
      </c>
      <c r="R27" s="77">
        <v>284.02640000000002</v>
      </c>
      <c r="S27" s="78">
        <v>2.0000000000000001E-4</v>
      </c>
      <c r="T27" s="78">
        <v>2.4799999999999999E-2</v>
      </c>
      <c r="U27" s="78">
        <v>3.0999999999999999E-3</v>
      </c>
    </row>
    <row r="28" spans="2:21">
      <c r="B28" t="s">
        <v>327</v>
      </c>
      <c r="C28" t="s">
        <v>328</v>
      </c>
      <c r="D28" t="s">
        <v>101</v>
      </c>
      <c r="E28" t="s">
        <v>124</v>
      </c>
      <c r="F28" t="s">
        <v>329</v>
      </c>
      <c r="G28" t="s">
        <v>663</v>
      </c>
      <c r="H28" t="s">
        <v>310</v>
      </c>
      <c r="I28" t="s">
        <v>273</v>
      </c>
      <c r="J28" t="s">
        <v>330</v>
      </c>
      <c r="K28" s="77">
        <v>3.17</v>
      </c>
      <c r="L28" t="s">
        <v>103</v>
      </c>
      <c r="M28" s="78">
        <v>3.6999999999999998E-2</v>
      </c>
      <c r="N28" s="78">
        <v>-6.0000000000000001E-3</v>
      </c>
      <c r="O28" s="77">
        <v>210000.03</v>
      </c>
      <c r="P28" s="77">
        <v>119.38</v>
      </c>
      <c r="Q28" s="77">
        <v>0</v>
      </c>
      <c r="R28" s="77">
        <v>250.69803581400001</v>
      </c>
      <c r="S28" s="78">
        <v>4.0000000000000002E-4</v>
      </c>
      <c r="T28" s="78">
        <v>2.1899999999999999E-2</v>
      </c>
      <c r="U28" s="78">
        <v>2.7000000000000001E-3</v>
      </c>
    </row>
    <row r="29" spans="2:21">
      <c r="B29" t="s">
        <v>331</v>
      </c>
      <c r="C29" t="s">
        <v>332</v>
      </c>
      <c r="D29" t="s">
        <v>101</v>
      </c>
      <c r="E29" t="s">
        <v>124</v>
      </c>
      <c r="F29" t="s">
        <v>318</v>
      </c>
      <c r="G29" t="s">
        <v>663</v>
      </c>
      <c r="H29" t="s">
        <v>333</v>
      </c>
      <c r="I29" t="s">
        <v>273</v>
      </c>
      <c r="J29" t="s">
        <v>334</v>
      </c>
      <c r="K29" s="77">
        <v>2</v>
      </c>
      <c r="L29" t="s">
        <v>103</v>
      </c>
      <c r="M29" s="78">
        <v>2.5000000000000001E-2</v>
      </c>
      <c r="N29" s="78">
        <v>-1.3100000000000001E-2</v>
      </c>
      <c r="O29" s="77">
        <v>383829.84</v>
      </c>
      <c r="P29" s="77">
        <v>113.03</v>
      </c>
      <c r="Q29" s="77">
        <v>0</v>
      </c>
      <c r="R29" s="77">
        <v>433.84286815199999</v>
      </c>
      <c r="S29" s="78">
        <v>8.9999999999999998E-4</v>
      </c>
      <c r="T29" s="78">
        <v>3.7900000000000003E-2</v>
      </c>
      <c r="U29" s="78">
        <v>4.7000000000000002E-3</v>
      </c>
    </row>
    <row r="30" spans="2:21">
      <c r="B30" t="s">
        <v>335</v>
      </c>
      <c r="C30" t="s">
        <v>336</v>
      </c>
      <c r="D30" t="s">
        <v>101</v>
      </c>
      <c r="E30" t="s">
        <v>124</v>
      </c>
      <c r="F30" t="s">
        <v>337</v>
      </c>
      <c r="G30" t="s">
        <v>664</v>
      </c>
      <c r="H30" t="s">
        <v>333</v>
      </c>
      <c r="I30" t="s">
        <v>273</v>
      </c>
      <c r="J30" t="s">
        <v>338</v>
      </c>
      <c r="K30" s="77">
        <v>4.83</v>
      </c>
      <c r="L30" t="s">
        <v>103</v>
      </c>
      <c r="M30" s="78">
        <v>1.0800000000000001E-2</v>
      </c>
      <c r="N30" s="78">
        <v>1.6000000000000001E-3</v>
      </c>
      <c r="O30" s="77">
        <v>312000</v>
      </c>
      <c r="P30" s="77">
        <v>108.37</v>
      </c>
      <c r="Q30" s="77">
        <v>0</v>
      </c>
      <c r="R30" s="77">
        <v>338.11439999999999</v>
      </c>
      <c r="S30" s="78">
        <v>1E-3</v>
      </c>
      <c r="T30" s="78">
        <v>2.9600000000000001E-2</v>
      </c>
      <c r="U30" s="78">
        <v>3.7000000000000002E-3</v>
      </c>
    </row>
    <row r="31" spans="2:21">
      <c r="B31" t="s">
        <v>339</v>
      </c>
      <c r="C31" t="s">
        <v>340</v>
      </c>
      <c r="D31" t="s">
        <v>101</v>
      </c>
      <c r="E31" t="s">
        <v>124</v>
      </c>
      <c r="F31" t="s">
        <v>341</v>
      </c>
      <c r="G31" t="s">
        <v>342</v>
      </c>
      <c r="H31" t="s">
        <v>333</v>
      </c>
      <c r="I31" t="s">
        <v>273</v>
      </c>
      <c r="J31" t="s">
        <v>343</v>
      </c>
      <c r="K31" s="77">
        <v>2.08</v>
      </c>
      <c r="L31" t="s">
        <v>103</v>
      </c>
      <c r="M31" s="78">
        <v>3.85E-2</v>
      </c>
      <c r="N31" s="78">
        <v>-1.6400000000000001E-2</v>
      </c>
      <c r="O31" s="77">
        <v>593500</v>
      </c>
      <c r="P31" s="77">
        <v>121.4</v>
      </c>
      <c r="Q31" s="77">
        <v>0</v>
      </c>
      <c r="R31" s="77">
        <v>720.50900000000001</v>
      </c>
      <c r="S31" s="78">
        <v>2.3999999999999998E-3</v>
      </c>
      <c r="T31" s="78">
        <v>6.3E-2</v>
      </c>
      <c r="U31" s="78">
        <v>7.9000000000000008E-3</v>
      </c>
    </row>
    <row r="32" spans="2:21">
      <c r="B32" t="s">
        <v>344</v>
      </c>
      <c r="C32" t="s">
        <v>345</v>
      </c>
      <c r="D32" t="s">
        <v>101</v>
      </c>
      <c r="E32" t="s">
        <v>124</v>
      </c>
      <c r="F32" t="s">
        <v>346</v>
      </c>
      <c r="G32" t="s">
        <v>663</v>
      </c>
      <c r="H32" t="s">
        <v>347</v>
      </c>
      <c r="I32" t="s">
        <v>151</v>
      </c>
      <c r="J32" t="s">
        <v>348</v>
      </c>
      <c r="K32" s="77">
        <v>3.59</v>
      </c>
      <c r="L32" t="s">
        <v>103</v>
      </c>
      <c r="M32" s="78">
        <v>1.6E-2</v>
      </c>
      <c r="N32" s="78">
        <v>-4.8999999999999998E-3</v>
      </c>
      <c r="O32" s="77">
        <v>150400.01</v>
      </c>
      <c r="P32" s="77">
        <v>113.79</v>
      </c>
      <c r="Q32" s="77">
        <v>0</v>
      </c>
      <c r="R32" s="77">
        <v>171.14017137900001</v>
      </c>
      <c r="S32" s="78">
        <v>4.0000000000000002E-4</v>
      </c>
      <c r="T32" s="78">
        <v>1.4999999999999999E-2</v>
      </c>
      <c r="U32" s="78">
        <v>1.9E-3</v>
      </c>
    </row>
    <row r="33" spans="2:21">
      <c r="B33" t="s">
        <v>349</v>
      </c>
      <c r="C33" t="s">
        <v>350</v>
      </c>
      <c r="D33" t="s">
        <v>101</v>
      </c>
      <c r="E33" t="s">
        <v>124</v>
      </c>
      <c r="F33" t="s">
        <v>337</v>
      </c>
      <c r="G33" t="s">
        <v>664</v>
      </c>
      <c r="H33" t="s">
        <v>351</v>
      </c>
      <c r="I33" t="s">
        <v>273</v>
      </c>
      <c r="J33" t="s">
        <v>352</v>
      </c>
      <c r="K33" s="77">
        <v>1.48</v>
      </c>
      <c r="L33" t="s">
        <v>103</v>
      </c>
      <c r="M33" s="78">
        <v>5.3499999999999999E-2</v>
      </c>
      <c r="N33" s="78">
        <v>-5.4000000000000003E-3</v>
      </c>
      <c r="O33" s="77">
        <v>202500</v>
      </c>
      <c r="P33" s="77">
        <v>116.84</v>
      </c>
      <c r="Q33" s="77">
        <v>0</v>
      </c>
      <c r="R33" s="77">
        <v>236.601</v>
      </c>
      <c r="S33" s="78">
        <v>2.0000000000000001E-4</v>
      </c>
      <c r="T33" s="78">
        <v>2.07E-2</v>
      </c>
      <c r="U33" s="78">
        <v>2.5999999999999999E-3</v>
      </c>
    </row>
    <row r="34" spans="2:21">
      <c r="B34" t="s">
        <v>353</v>
      </c>
      <c r="C34" t="s">
        <v>354</v>
      </c>
      <c r="D34" t="s">
        <v>101</v>
      </c>
      <c r="E34" t="s">
        <v>124</v>
      </c>
      <c r="F34" t="s">
        <v>355</v>
      </c>
      <c r="G34" t="s">
        <v>663</v>
      </c>
      <c r="H34" t="s">
        <v>351</v>
      </c>
      <c r="I34" t="s">
        <v>273</v>
      </c>
      <c r="J34" t="s">
        <v>356</v>
      </c>
      <c r="K34" s="77">
        <v>3.18</v>
      </c>
      <c r="L34" t="s">
        <v>103</v>
      </c>
      <c r="M34" s="78">
        <v>2.3E-2</v>
      </c>
      <c r="N34" s="78">
        <v>-4.1000000000000003E-3</v>
      </c>
      <c r="O34" s="77">
        <v>198000</v>
      </c>
      <c r="P34" s="77">
        <v>114.72</v>
      </c>
      <c r="Q34" s="77">
        <v>0</v>
      </c>
      <c r="R34" s="77">
        <v>227.1456</v>
      </c>
      <c r="S34" s="78">
        <v>1.8E-3</v>
      </c>
      <c r="T34" s="78">
        <v>1.9900000000000001E-2</v>
      </c>
      <c r="U34" s="78">
        <v>2.5000000000000001E-3</v>
      </c>
    </row>
    <row r="35" spans="2:21">
      <c r="B35" t="s">
        <v>357</v>
      </c>
      <c r="C35" t="s">
        <v>358</v>
      </c>
      <c r="D35" t="s">
        <v>101</v>
      </c>
      <c r="E35" t="s">
        <v>124</v>
      </c>
      <c r="F35" t="s">
        <v>359</v>
      </c>
      <c r="G35" t="s">
        <v>663</v>
      </c>
      <c r="H35" t="s">
        <v>351</v>
      </c>
      <c r="I35" t="s">
        <v>273</v>
      </c>
      <c r="J35" t="s">
        <v>360</v>
      </c>
      <c r="K35" s="77">
        <v>3.35</v>
      </c>
      <c r="L35" t="s">
        <v>103</v>
      </c>
      <c r="M35" s="78">
        <v>2.0500000000000001E-2</v>
      </c>
      <c r="N35" s="78">
        <v>-5.1000000000000004E-3</v>
      </c>
      <c r="O35" s="77">
        <v>468000</v>
      </c>
      <c r="P35" s="77">
        <v>114.42</v>
      </c>
      <c r="Q35" s="77">
        <v>0</v>
      </c>
      <c r="R35" s="77">
        <v>535.48559999999998</v>
      </c>
      <c r="S35" s="78">
        <v>8.9999999999999998E-4</v>
      </c>
      <c r="T35" s="78">
        <v>4.6800000000000001E-2</v>
      </c>
      <c r="U35" s="78">
        <v>5.7999999999999996E-3</v>
      </c>
    </row>
    <row r="36" spans="2:21">
      <c r="B36" s="79" t="s">
        <v>229</v>
      </c>
      <c r="C36" s="16"/>
      <c r="D36" s="16"/>
      <c r="E36" s="16"/>
      <c r="F36" s="16"/>
      <c r="K36" s="81">
        <v>3.28</v>
      </c>
      <c r="N36" s="80">
        <v>2.6100000000000002E-2</v>
      </c>
      <c r="O36" s="81">
        <v>4002127.65</v>
      </c>
      <c r="Q36" s="81">
        <v>0</v>
      </c>
      <c r="R36" s="81">
        <v>4015.0166868810002</v>
      </c>
      <c r="T36" s="80">
        <v>0.35110000000000002</v>
      </c>
      <c r="U36" s="80">
        <v>4.3799999999999999E-2</v>
      </c>
    </row>
    <row r="37" spans="2:21">
      <c r="B37" t="s">
        <v>361</v>
      </c>
      <c r="C37" t="s">
        <v>362</v>
      </c>
      <c r="D37" t="s">
        <v>101</v>
      </c>
      <c r="E37" t="s">
        <v>124</v>
      </c>
      <c r="F37" t="s">
        <v>363</v>
      </c>
      <c r="G37" t="s">
        <v>271</v>
      </c>
      <c r="H37" t="s">
        <v>272</v>
      </c>
      <c r="I37" t="s">
        <v>273</v>
      </c>
      <c r="J37" t="s">
        <v>364</v>
      </c>
      <c r="K37" s="77">
        <v>4.3600000000000003</v>
      </c>
      <c r="L37" t="s">
        <v>103</v>
      </c>
      <c r="M37" s="78">
        <v>2.6800000000000001E-2</v>
      </c>
      <c r="N37" s="78">
        <v>2.47E-2</v>
      </c>
      <c r="O37" s="77">
        <v>511413.22</v>
      </c>
      <c r="P37" s="77">
        <v>101.73</v>
      </c>
      <c r="Q37" s="77">
        <v>0</v>
      </c>
      <c r="R37" s="77">
        <v>520.26066870600005</v>
      </c>
      <c r="S37" s="78">
        <v>2.9999999999999997E-4</v>
      </c>
      <c r="T37" s="78">
        <v>4.5499999999999999E-2</v>
      </c>
      <c r="U37" s="78">
        <v>5.7000000000000002E-3</v>
      </c>
    </row>
    <row r="38" spans="2:21">
      <c r="B38" t="s">
        <v>365</v>
      </c>
      <c r="C38" t="s">
        <v>366</v>
      </c>
      <c r="D38" t="s">
        <v>101</v>
      </c>
      <c r="E38" t="s">
        <v>124</v>
      </c>
      <c r="F38" t="s">
        <v>367</v>
      </c>
      <c r="G38" t="s">
        <v>271</v>
      </c>
      <c r="H38" t="s">
        <v>272</v>
      </c>
      <c r="I38" t="s">
        <v>273</v>
      </c>
      <c r="J38" t="s">
        <v>368</v>
      </c>
      <c r="K38" s="77">
        <v>1.89</v>
      </c>
      <c r="L38" t="s">
        <v>103</v>
      </c>
      <c r="M38" s="78">
        <v>2.0199999999999999E-2</v>
      </c>
      <c r="N38" s="78">
        <v>1.9E-2</v>
      </c>
      <c r="O38" s="77">
        <v>244000</v>
      </c>
      <c r="P38" s="77">
        <v>100.4</v>
      </c>
      <c r="Q38" s="77">
        <v>0</v>
      </c>
      <c r="R38" s="77">
        <v>244.976</v>
      </c>
      <c r="S38" s="78">
        <v>1E-4</v>
      </c>
      <c r="T38" s="78">
        <v>2.1399999999999999E-2</v>
      </c>
      <c r="U38" s="78">
        <v>2.7000000000000001E-3</v>
      </c>
    </row>
    <row r="39" spans="2:21">
      <c r="B39" t="s">
        <v>369</v>
      </c>
      <c r="C39" t="s">
        <v>370</v>
      </c>
      <c r="D39" t="s">
        <v>101</v>
      </c>
      <c r="E39" t="s">
        <v>124</v>
      </c>
      <c r="F39" t="s">
        <v>270</v>
      </c>
      <c r="G39" t="s">
        <v>271</v>
      </c>
      <c r="H39" t="s">
        <v>277</v>
      </c>
      <c r="I39" t="s">
        <v>151</v>
      </c>
      <c r="J39" t="s">
        <v>278</v>
      </c>
      <c r="K39" s="77">
        <v>2.4</v>
      </c>
      <c r="L39" t="s">
        <v>103</v>
      </c>
      <c r="M39" s="78">
        <v>1.09E-2</v>
      </c>
      <c r="N39" s="78">
        <v>1.9099999999999999E-2</v>
      </c>
      <c r="O39" s="77">
        <v>340000</v>
      </c>
      <c r="P39" s="77">
        <v>98.68</v>
      </c>
      <c r="Q39" s="77">
        <v>0</v>
      </c>
      <c r="R39" s="77">
        <v>335.512</v>
      </c>
      <c r="S39" s="78">
        <v>4.0000000000000002E-4</v>
      </c>
      <c r="T39" s="78">
        <v>2.93E-2</v>
      </c>
      <c r="U39" s="78">
        <v>3.7000000000000002E-3</v>
      </c>
    </row>
    <row r="40" spans="2:21">
      <c r="B40" t="s">
        <v>371</v>
      </c>
      <c r="C40" t="s">
        <v>372</v>
      </c>
      <c r="D40" t="s">
        <v>101</v>
      </c>
      <c r="E40" t="s">
        <v>124</v>
      </c>
      <c r="F40" t="s">
        <v>373</v>
      </c>
      <c r="G40" t="s">
        <v>374</v>
      </c>
      <c r="H40" t="s">
        <v>310</v>
      </c>
      <c r="I40" t="s">
        <v>273</v>
      </c>
      <c r="J40" t="s">
        <v>375</v>
      </c>
      <c r="K40" s="77">
        <v>3.59</v>
      </c>
      <c r="L40" t="s">
        <v>103</v>
      </c>
      <c r="M40" s="78">
        <v>1.0800000000000001E-2</v>
      </c>
      <c r="N40" s="78">
        <v>2.24E-2</v>
      </c>
      <c r="O40" s="77">
        <v>460000</v>
      </c>
      <c r="P40" s="77">
        <v>96.21</v>
      </c>
      <c r="Q40" s="77">
        <v>0</v>
      </c>
      <c r="R40" s="77">
        <v>442.56599999999997</v>
      </c>
      <c r="S40" s="78">
        <v>2.9999999999999997E-4</v>
      </c>
      <c r="T40" s="78">
        <v>3.8699999999999998E-2</v>
      </c>
      <c r="U40" s="78">
        <v>4.7999999999999996E-3</v>
      </c>
    </row>
    <row r="41" spans="2:21">
      <c r="B41" t="s">
        <v>376</v>
      </c>
      <c r="C41" t="s">
        <v>377</v>
      </c>
      <c r="D41" t="s">
        <v>101</v>
      </c>
      <c r="E41" t="s">
        <v>124</v>
      </c>
      <c r="F41" t="s">
        <v>322</v>
      </c>
      <c r="G41" t="s">
        <v>663</v>
      </c>
      <c r="H41" t="s">
        <v>310</v>
      </c>
      <c r="I41" t="s">
        <v>273</v>
      </c>
      <c r="J41" t="s">
        <v>378</v>
      </c>
      <c r="K41" s="77">
        <v>6.73</v>
      </c>
      <c r="L41" t="s">
        <v>103</v>
      </c>
      <c r="M41" s="78">
        <v>2.5499999999999998E-2</v>
      </c>
      <c r="N41" s="78">
        <v>3.3799999999999997E-2</v>
      </c>
      <c r="O41" s="77">
        <v>362500</v>
      </c>
      <c r="P41" s="77">
        <v>95.4</v>
      </c>
      <c r="Q41" s="77">
        <v>0</v>
      </c>
      <c r="R41" s="77">
        <v>345.82499999999999</v>
      </c>
      <c r="S41" s="78">
        <v>2.0000000000000001E-4</v>
      </c>
      <c r="T41" s="78">
        <v>3.0200000000000001E-2</v>
      </c>
      <c r="U41" s="78">
        <v>3.8E-3</v>
      </c>
    </row>
    <row r="42" spans="2:21">
      <c r="B42" t="s">
        <v>379</v>
      </c>
      <c r="C42" t="s">
        <v>380</v>
      </c>
      <c r="D42" t="s">
        <v>101</v>
      </c>
      <c r="E42" t="s">
        <v>124</v>
      </c>
      <c r="F42" t="s">
        <v>381</v>
      </c>
      <c r="G42" t="s">
        <v>664</v>
      </c>
      <c r="H42" t="s">
        <v>310</v>
      </c>
      <c r="I42" t="s">
        <v>273</v>
      </c>
      <c r="J42" t="s">
        <v>382</v>
      </c>
      <c r="K42" s="77">
        <v>1.7</v>
      </c>
      <c r="L42" t="s">
        <v>103</v>
      </c>
      <c r="M42" s="78">
        <v>3.3799999999999997E-2</v>
      </c>
      <c r="N42" s="78">
        <v>2.8199999999999999E-2</v>
      </c>
      <c r="O42" s="77">
        <v>273750</v>
      </c>
      <c r="P42" s="77">
        <v>101.81</v>
      </c>
      <c r="Q42" s="77">
        <v>0</v>
      </c>
      <c r="R42" s="77">
        <v>278.70487500000002</v>
      </c>
      <c r="S42" s="78">
        <v>4.0000000000000002E-4</v>
      </c>
      <c r="T42" s="78">
        <v>2.4400000000000002E-2</v>
      </c>
      <c r="U42" s="78">
        <v>3.0000000000000001E-3</v>
      </c>
    </row>
    <row r="43" spans="2:21">
      <c r="B43" t="s">
        <v>383</v>
      </c>
      <c r="C43" t="s">
        <v>384</v>
      </c>
      <c r="D43" t="s">
        <v>101</v>
      </c>
      <c r="E43" t="s">
        <v>124</v>
      </c>
      <c r="F43" t="s">
        <v>385</v>
      </c>
      <c r="G43" t="s">
        <v>663</v>
      </c>
      <c r="H43" t="s">
        <v>333</v>
      </c>
      <c r="I43" t="s">
        <v>273</v>
      </c>
      <c r="J43" t="s">
        <v>386</v>
      </c>
      <c r="K43" s="77">
        <v>2.93</v>
      </c>
      <c r="L43" t="s">
        <v>103</v>
      </c>
      <c r="M43" s="78">
        <v>3.85E-2</v>
      </c>
      <c r="N43" s="78">
        <v>2.3800000000000002E-2</v>
      </c>
      <c r="O43" s="77">
        <v>329000</v>
      </c>
      <c r="P43" s="77">
        <v>104.58</v>
      </c>
      <c r="Q43" s="77">
        <v>0</v>
      </c>
      <c r="R43" s="77">
        <v>344.06819999999999</v>
      </c>
      <c r="S43" s="78">
        <v>2.9999999999999997E-4</v>
      </c>
      <c r="T43" s="78">
        <v>3.0099999999999998E-2</v>
      </c>
      <c r="U43" s="78">
        <v>3.8E-3</v>
      </c>
    </row>
    <row r="44" spans="2:21">
      <c r="B44" t="s">
        <v>387</v>
      </c>
      <c r="C44" t="s">
        <v>388</v>
      </c>
      <c r="D44" t="s">
        <v>101</v>
      </c>
      <c r="E44" t="s">
        <v>124</v>
      </c>
      <c r="F44" t="s">
        <v>389</v>
      </c>
      <c r="G44" t="s">
        <v>133</v>
      </c>
      <c r="H44" t="s">
        <v>351</v>
      </c>
      <c r="I44" t="s">
        <v>273</v>
      </c>
      <c r="J44" t="s">
        <v>390</v>
      </c>
      <c r="K44" s="77">
        <v>1.21</v>
      </c>
      <c r="L44" t="s">
        <v>103</v>
      </c>
      <c r="M44" s="78">
        <v>2.1600000000000001E-2</v>
      </c>
      <c r="N44" s="78">
        <v>1.9099999999999999E-2</v>
      </c>
      <c r="O44" s="77">
        <v>141711.4</v>
      </c>
      <c r="P44" s="77">
        <v>100.89</v>
      </c>
      <c r="Q44" s="77">
        <v>0</v>
      </c>
      <c r="R44" s="77">
        <v>142.97263146</v>
      </c>
      <c r="S44" s="78">
        <v>4.0000000000000002E-4</v>
      </c>
      <c r="T44" s="78">
        <v>1.2500000000000001E-2</v>
      </c>
      <c r="U44" s="78">
        <v>1.6000000000000001E-3</v>
      </c>
    </row>
    <row r="45" spans="2:21">
      <c r="B45" t="s">
        <v>391</v>
      </c>
      <c r="C45" t="s">
        <v>392</v>
      </c>
      <c r="D45" t="s">
        <v>101</v>
      </c>
      <c r="E45" t="s">
        <v>124</v>
      </c>
      <c r="F45" t="s">
        <v>393</v>
      </c>
      <c r="G45" t="s">
        <v>394</v>
      </c>
      <c r="H45" t="s">
        <v>395</v>
      </c>
      <c r="I45" t="s">
        <v>151</v>
      </c>
      <c r="J45" t="s">
        <v>396</v>
      </c>
      <c r="K45" s="77">
        <v>2.34</v>
      </c>
      <c r="L45" t="s">
        <v>103</v>
      </c>
      <c r="M45" s="78">
        <v>0.03</v>
      </c>
      <c r="N45" s="78">
        <v>2.3699999999999999E-2</v>
      </c>
      <c r="O45" s="77">
        <v>117188.78</v>
      </c>
      <c r="P45" s="77">
        <v>101.73</v>
      </c>
      <c r="Q45" s="77">
        <v>0</v>
      </c>
      <c r="R45" s="77">
        <v>119.21614589399999</v>
      </c>
      <c r="S45" s="78">
        <v>4.0000000000000002E-4</v>
      </c>
      <c r="T45" s="78">
        <v>1.04E-2</v>
      </c>
      <c r="U45" s="78">
        <v>1.2999999999999999E-3</v>
      </c>
    </row>
    <row r="46" spans="2:21">
      <c r="B46" t="s">
        <v>397</v>
      </c>
      <c r="C46" t="s">
        <v>398</v>
      </c>
      <c r="D46" t="s">
        <v>101</v>
      </c>
      <c r="E46" t="s">
        <v>124</v>
      </c>
      <c r="F46" t="s">
        <v>399</v>
      </c>
      <c r="G46" t="s">
        <v>665</v>
      </c>
      <c r="H46" t="s">
        <v>400</v>
      </c>
      <c r="I46" t="s">
        <v>151</v>
      </c>
      <c r="J46" t="s">
        <v>401</v>
      </c>
      <c r="K46" s="77">
        <v>1.69</v>
      </c>
      <c r="L46" t="s">
        <v>103</v>
      </c>
      <c r="M46" s="78">
        <v>3.15E-2</v>
      </c>
      <c r="N46" s="78">
        <v>2.6200000000000001E-2</v>
      </c>
      <c r="O46" s="77">
        <v>214237.5</v>
      </c>
      <c r="P46" s="77">
        <v>101.71</v>
      </c>
      <c r="Q46" s="77">
        <v>0</v>
      </c>
      <c r="R46" s="77">
        <v>217.90096124999999</v>
      </c>
      <c r="S46" s="78">
        <v>8.9999999999999998E-4</v>
      </c>
      <c r="T46" s="78">
        <v>1.9099999999999999E-2</v>
      </c>
      <c r="U46" s="78">
        <v>2.3999999999999998E-3</v>
      </c>
    </row>
    <row r="47" spans="2:21">
      <c r="B47" t="s">
        <v>402</v>
      </c>
      <c r="C47" t="s">
        <v>403</v>
      </c>
      <c r="D47" t="s">
        <v>101</v>
      </c>
      <c r="E47" t="s">
        <v>124</v>
      </c>
      <c r="F47" t="s">
        <v>404</v>
      </c>
      <c r="G47" t="s">
        <v>665</v>
      </c>
      <c r="H47" t="s">
        <v>405</v>
      </c>
      <c r="I47" t="s">
        <v>273</v>
      </c>
      <c r="J47" t="s">
        <v>406</v>
      </c>
      <c r="K47" s="77">
        <v>1.54</v>
      </c>
      <c r="L47" t="s">
        <v>103</v>
      </c>
      <c r="M47" s="78">
        <v>4.2000000000000003E-2</v>
      </c>
      <c r="N47" s="78">
        <v>2.5499999999999998E-2</v>
      </c>
      <c r="O47" s="77">
        <v>239000.03</v>
      </c>
      <c r="P47" s="77">
        <v>104.23</v>
      </c>
      <c r="Q47" s="77">
        <v>0</v>
      </c>
      <c r="R47" s="77">
        <v>249.10973126900001</v>
      </c>
      <c r="S47" s="78">
        <v>5.0000000000000001E-4</v>
      </c>
      <c r="T47" s="78">
        <v>2.18E-2</v>
      </c>
      <c r="U47" s="78">
        <v>2.7000000000000001E-3</v>
      </c>
    </row>
    <row r="48" spans="2:21">
      <c r="B48" t="s">
        <v>407</v>
      </c>
      <c r="C48" t="s">
        <v>408</v>
      </c>
      <c r="D48" t="s">
        <v>101</v>
      </c>
      <c r="E48" t="s">
        <v>124</v>
      </c>
      <c r="F48" t="s">
        <v>404</v>
      </c>
      <c r="G48" t="s">
        <v>665</v>
      </c>
      <c r="H48" t="s">
        <v>405</v>
      </c>
      <c r="I48" t="s">
        <v>273</v>
      </c>
      <c r="J48" t="s">
        <v>409</v>
      </c>
      <c r="K48" s="77">
        <v>3.27</v>
      </c>
      <c r="L48" t="s">
        <v>103</v>
      </c>
      <c r="M48" s="78">
        <v>4.2999999999999997E-2</v>
      </c>
      <c r="N48" s="78">
        <v>3.0599999999999999E-2</v>
      </c>
      <c r="O48" s="77">
        <v>286860.03000000003</v>
      </c>
      <c r="P48" s="77">
        <v>105.03</v>
      </c>
      <c r="Q48" s="77">
        <v>0</v>
      </c>
      <c r="R48" s="77">
        <v>301.28908950900001</v>
      </c>
      <c r="S48" s="78">
        <v>2.9999999999999997E-4</v>
      </c>
      <c r="T48" s="78">
        <v>2.63E-2</v>
      </c>
      <c r="U48" s="78">
        <v>3.3E-3</v>
      </c>
    </row>
    <row r="49" spans="2:21">
      <c r="B49" t="s">
        <v>410</v>
      </c>
      <c r="C49" t="s">
        <v>411</v>
      </c>
      <c r="D49" t="s">
        <v>101</v>
      </c>
      <c r="E49" t="s">
        <v>124</v>
      </c>
      <c r="F49" t="s">
        <v>412</v>
      </c>
      <c r="G49" t="s">
        <v>663</v>
      </c>
      <c r="H49" t="s">
        <v>400</v>
      </c>
      <c r="I49" t="s">
        <v>151</v>
      </c>
      <c r="J49" t="s">
        <v>413</v>
      </c>
      <c r="K49" s="77">
        <v>4.71</v>
      </c>
      <c r="L49" t="s">
        <v>103</v>
      </c>
      <c r="M49" s="78">
        <v>3.95E-2</v>
      </c>
      <c r="N49" s="78">
        <v>3.7699999999999997E-2</v>
      </c>
      <c r="O49" s="77">
        <v>106666.69</v>
      </c>
      <c r="P49" s="77">
        <v>101.97</v>
      </c>
      <c r="Q49" s="77">
        <v>0</v>
      </c>
      <c r="R49" s="77">
        <v>108.768023793</v>
      </c>
      <c r="S49" s="78">
        <v>1E-4</v>
      </c>
      <c r="T49" s="78">
        <v>9.4999999999999998E-3</v>
      </c>
      <c r="U49" s="78">
        <v>1.1999999999999999E-3</v>
      </c>
    </row>
    <row r="50" spans="2:21">
      <c r="B50" t="s">
        <v>414</v>
      </c>
      <c r="C50" t="s">
        <v>415</v>
      </c>
      <c r="D50" t="s">
        <v>101</v>
      </c>
      <c r="E50" t="s">
        <v>124</v>
      </c>
      <c r="F50" t="s">
        <v>416</v>
      </c>
      <c r="G50" t="s">
        <v>133</v>
      </c>
      <c r="H50" t="s">
        <v>405</v>
      </c>
      <c r="I50" t="s">
        <v>273</v>
      </c>
      <c r="J50" t="s">
        <v>417</v>
      </c>
      <c r="K50" s="77">
        <v>1.7</v>
      </c>
      <c r="L50" t="s">
        <v>103</v>
      </c>
      <c r="M50" s="78">
        <v>4.1399999999999999E-2</v>
      </c>
      <c r="N50" s="78">
        <v>2.7199999999999998E-2</v>
      </c>
      <c r="O50" s="77">
        <v>100800</v>
      </c>
      <c r="P50" s="77">
        <v>103.42</v>
      </c>
      <c r="Q50" s="77">
        <v>0</v>
      </c>
      <c r="R50" s="77">
        <v>104.24736</v>
      </c>
      <c r="S50" s="78">
        <v>2.0000000000000001E-4</v>
      </c>
      <c r="T50" s="78">
        <v>9.1000000000000004E-3</v>
      </c>
      <c r="U50" s="78">
        <v>1.1000000000000001E-3</v>
      </c>
    </row>
    <row r="51" spans="2:21">
      <c r="B51" t="s">
        <v>418</v>
      </c>
      <c r="C51" t="s">
        <v>419</v>
      </c>
      <c r="D51" t="s">
        <v>101</v>
      </c>
      <c r="E51" t="s">
        <v>124</v>
      </c>
      <c r="F51" t="s">
        <v>420</v>
      </c>
      <c r="G51" t="s">
        <v>295</v>
      </c>
      <c r="H51" t="s">
        <v>421</v>
      </c>
      <c r="I51" t="s">
        <v>273</v>
      </c>
      <c r="J51" t="s">
        <v>422</v>
      </c>
      <c r="K51" s="77">
        <v>5.2</v>
      </c>
      <c r="L51" t="s">
        <v>103</v>
      </c>
      <c r="M51" s="78">
        <v>2.3599999999999999E-2</v>
      </c>
      <c r="N51" s="78">
        <v>3.6900000000000002E-2</v>
      </c>
      <c r="O51" s="77">
        <v>275000</v>
      </c>
      <c r="P51" s="77">
        <v>94.4</v>
      </c>
      <c r="Q51" s="77">
        <v>0</v>
      </c>
      <c r="R51" s="77">
        <v>259.60000000000002</v>
      </c>
      <c r="S51" s="78">
        <v>2.9999999999999997E-4</v>
      </c>
      <c r="T51" s="78">
        <v>2.2700000000000001E-2</v>
      </c>
      <c r="U51" s="78">
        <v>2.8E-3</v>
      </c>
    </row>
    <row r="52" spans="2:21">
      <c r="B52" s="79" t="s">
        <v>265</v>
      </c>
      <c r="C52" s="16"/>
      <c r="D52" s="16"/>
      <c r="E52" s="16"/>
      <c r="F52" s="16"/>
      <c r="K52" s="81">
        <v>2.36</v>
      </c>
      <c r="N52" s="80">
        <v>4.1200000000000001E-2</v>
      </c>
      <c r="O52" s="81">
        <v>748591.21</v>
      </c>
      <c r="Q52" s="81">
        <v>0</v>
      </c>
      <c r="R52" s="81">
        <v>666.00619317799999</v>
      </c>
      <c r="T52" s="80">
        <v>5.8200000000000002E-2</v>
      </c>
      <c r="U52" s="80">
        <v>7.3000000000000001E-3</v>
      </c>
    </row>
    <row r="53" spans="2:21">
      <c r="B53" t="s">
        <v>423</v>
      </c>
      <c r="C53" t="s">
        <v>424</v>
      </c>
      <c r="D53" t="s">
        <v>101</v>
      </c>
      <c r="E53" t="s">
        <v>124</v>
      </c>
      <c r="F53" t="s">
        <v>425</v>
      </c>
      <c r="G53" t="s">
        <v>426</v>
      </c>
      <c r="H53" t="s">
        <v>310</v>
      </c>
      <c r="I53" t="s">
        <v>273</v>
      </c>
      <c r="J53" t="s">
        <v>427</v>
      </c>
      <c r="K53" s="77">
        <v>1.68</v>
      </c>
      <c r="L53" t="s">
        <v>103</v>
      </c>
      <c r="M53" s="78">
        <v>3.49E-2</v>
      </c>
      <c r="N53" s="78">
        <v>3.9E-2</v>
      </c>
      <c r="O53" s="77">
        <v>73210.92</v>
      </c>
      <c r="P53" s="77">
        <v>88.88</v>
      </c>
      <c r="Q53" s="77">
        <v>0</v>
      </c>
      <c r="R53" s="77">
        <v>65.069865695999994</v>
      </c>
      <c r="S53" s="78">
        <v>1E-4</v>
      </c>
      <c r="T53" s="78">
        <v>5.7000000000000002E-3</v>
      </c>
      <c r="U53" s="78">
        <v>6.9999999999999999E-4</v>
      </c>
    </row>
    <row r="54" spans="2:21">
      <c r="B54" t="s">
        <v>428</v>
      </c>
      <c r="C54" t="s">
        <v>429</v>
      </c>
      <c r="D54" t="s">
        <v>101</v>
      </c>
      <c r="E54" t="s">
        <v>124</v>
      </c>
      <c r="F54" t="s">
        <v>430</v>
      </c>
      <c r="G54" t="s">
        <v>426</v>
      </c>
      <c r="H54" t="s">
        <v>347</v>
      </c>
      <c r="I54" t="s">
        <v>151</v>
      </c>
      <c r="J54" t="s">
        <v>431</v>
      </c>
      <c r="K54" s="77">
        <v>4.01</v>
      </c>
      <c r="L54" t="s">
        <v>103</v>
      </c>
      <c r="M54" s="78">
        <v>5.4800000000000001E-2</v>
      </c>
      <c r="N54" s="78">
        <v>4.19E-2</v>
      </c>
      <c r="O54" s="77">
        <v>203619.06</v>
      </c>
      <c r="P54" s="77">
        <v>94.27</v>
      </c>
      <c r="Q54" s="77">
        <v>0</v>
      </c>
      <c r="R54" s="77">
        <v>191.951687862</v>
      </c>
      <c r="S54" s="78">
        <v>8.9999999999999998E-4</v>
      </c>
      <c r="T54" s="78">
        <v>1.6799999999999999E-2</v>
      </c>
      <c r="U54" s="78">
        <v>2.0999999999999999E-3</v>
      </c>
    </row>
    <row r="55" spans="2:21">
      <c r="B55" t="s">
        <v>432</v>
      </c>
      <c r="C55" t="s">
        <v>433</v>
      </c>
      <c r="D55" t="s">
        <v>101</v>
      </c>
      <c r="E55" t="s">
        <v>124</v>
      </c>
      <c r="F55" t="s">
        <v>434</v>
      </c>
      <c r="G55" t="s">
        <v>102</v>
      </c>
      <c r="H55" t="s">
        <v>395</v>
      </c>
      <c r="I55" t="s">
        <v>151</v>
      </c>
      <c r="J55" t="s">
        <v>435</v>
      </c>
      <c r="K55" s="77">
        <v>2.59</v>
      </c>
      <c r="L55" t="s">
        <v>103</v>
      </c>
      <c r="M55" s="78">
        <v>3.85E-2</v>
      </c>
      <c r="N55" s="78">
        <v>3.5299999999999998E-2</v>
      </c>
      <c r="O55" s="77">
        <v>166261.23000000001</v>
      </c>
      <c r="P55" s="77">
        <v>89.4</v>
      </c>
      <c r="Q55" s="77">
        <v>0</v>
      </c>
      <c r="R55" s="77">
        <v>148.63753962000001</v>
      </c>
      <c r="S55" s="78">
        <v>5.9999999999999995E-4</v>
      </c>
      <c r="T55" s="78">
        <v>1.2999999999999999E-2</v>
      </c>
      <c r="U55" s="78">
        <v>1.6000000000000001E-3</v>
      </c>
    </row>
    <row r="56" spans="2:21">
      <c r="B56" t="s">
        <v>436</v>
      </c>
      <c r="C56" t="s">
        <v>437</v>
      </c>
      <c r="D56" t="s">
        <v>101</v>
      </c>
      <c r="E56" t="s">
        <v>124</v>
      </c>
      <c r="F56" t="s">
        <v>438</v>
      </c>
      <c r="G56" t="s">
        <v>666</v>
      </c>
      <c r="H56" t="s">
        <v>405</v>
      </c>
      <c r="I56" t="s">
        <v>273</v>
      </c>
      <c r="J56" t="s">
        <v>439</v>
      </c>
      <c r="K56" s="77">
        <v>1.19</v>
      </c>
      <c r="L56" t="s">
        <v>103</v>
      </c>
      <c r="M56" s="78">
        <v>5.7000000000000002E-2</v>
      </c>
      <c r="N56" s="78">
        <v>4.4499999999999998E-2</v>
      </c>
      <c r="O56" s="77">
        <v>305500</v>
      </c>
      <c r="P56" s="77">
        <v>85.22</v>
      </c>
      <c r="Q56" s="77">
        <v>0</v>
      </c>
      <c r="R56" s="77">
        <v>260.34710000000001</v>
      </c>
      <c r="S56" s="78">
        <v>4.0000000000000002E-4</v>
      </c>
      <c r="T56" s="78">
        <v>2.2800000000000001E-2</v>
      </c>
      <c r="U56" s="78">
        <v>2.8E-3</v>
      </c>
    </row>
    <row r="57" spans="2:21">
      <c r="B57" s="79" t="s">
        <v>440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t="s">
        <v>199</v>
      </c>
      <c r="C58" t="s">
        <v>199</v>
      </c>
      <c r="D58" s="16"/>
      <c r="E58" s="16"/>
      <c r="F58" s="16"/>
      <c r="G58" t="s">
        <v>199</v>
      </c>
      <c r="H58" t="s">
        <v>199</v>
      </c>
      <c r="K58" s="77">
        <v>0</v>
      </c>
      <c r="L58" t="s">
        <v>199</v>
      </c>
      <c r="M58" s="78">
        <v>0</v>
      </c>
      <c r="N58" s="78">
        <v>0</v>
      </c>
      <c r="O58" s="77">
        <v>0</v>
      </c>
      <c r="P58" s="77">
        <v>0</v>
      </c>
      <c r="R58" s="77">
        <v>0</v>
      </c>
      <c r="S58" s="78">
        <v>0</v>
      </c>
      <c r="T58" s="78">
        <v>0</v>
      </c>
      <c r="U58" s="78">
        <v>0</v>
      </c>
    </row>
    <row r="59" spans="2:21">
      <c r="B59" s="79" t="s">
        <v>208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s="79" t="s">
        <v>266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199</v>
      </c>
      <c r="C61" t="s">
        <v>199</v>
      </c>
      <c r="D61" s="16"/>
      <c r="E61" s="16"/>
      <c r="F61" s="16"/>
      <c r="G61" t="s">
        <v>199</v>
      </c>
      <c r="H61" t="s">
        <v>199</v>
      </c>
      <c r="K61" s="77">
        <v>0</v>
      </c>
      <c r="L61" t="s">
        <v>199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s="79" t="s">
        <v>267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t="s">
        <v>199</v>
      </c>
      <c r="C63" t="s">
        <v>199</v>
      </c>
      <c r="D63" s="16"/>
      <c r="E63" s="16"/>
      <c r="F63" s="16"/>
      <c r="G63" t="s">
        <v>199</v>
      </c>
      <c r="H63" t="s">
        <v>199</v>
      </c>
      <c r="K63" s="77">
        <v>0</v>
      </c>
      <c r="L63" t="s">
        <v>199</v>
      </c>
      <c r="M63" s="78">
        <v>0</v>
      </c>
      <c r="N63" s="78">
        <v>0</v>
      </c>
      <c r="O63" s="77">
        <v>0</v>
      </c>
      <c r="P63" s="77">
        <v>0</v>
      </c>
      <c r="R63" s="77">
        <v>0</v>
      </c>
      <c r="S63" s="78">
        <v>0</v>
      </c>
      <c r="T63" s="78">
        <v>0</v>
      </c>
      <c r="U63" s="78">
        <v>0</v>
      </c>
    </row>
    <row r="64" spans="2:21">
      <c r="B64" t="s">
        <v>210</v>
      </c>
      <c r="C64" s="16"/>
      <c r="D64" s="16"/>
      <c r="E64" s="16"/>
      <c r="F64" s="16"/>
    </row>
    <row r="65" spans="2:6">
      <c r="B65" t="s">
        <v>260</v>
      </c>
      <c r="C65" s="16"/>
      <c r="D65" s="16"/>
      <c r="E65" s="16"/>
      <c r="F65" s="16"/>
    </row>
    <row r="66" spans="2:6">
      <c r="B66" t="s">
        <v>261</v>
      </c>
      <c r="C66" s="16"/>
      <c r="D66" s="16"/>
      <c r="E66" s="16"/>
      <c r="F66" s="16"/>
    </row>
    <row r="67" spans="2:6">
      <c r="B67" t="s">
        <v>262</v>
      </c>
      <c r="C67" s="16"/>
      <c r="D67" s="16"/>
      <c r="E67" s="16"/>
      <c r="F67" s="16"/>
    </row>
    <row r="68" spans="2:6">
      <c r="B68" t="s">
        <v>263</v>
      </c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7" workbookViewId="0">
      <selection activeCell="G35" sqref="G3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194</v>
      </c>
    </row>
    <row r="2" spans="2:62">
      <c r="B2" s="2" t="s">
        <v>1</v>
      </c>
      <c r="C2" t="s">
        <v>661</v>
      </c>
    </row>
    <row r="3" spans="2:62">
      <c r="B3" s="2" t="s">
        <v>2</v>
      </c>
      <c r="C3" t="s">
        <v>195</v>
      </c>
    </row>
    <row r="4" spans="2:62">
      <c r="B4" s="2" t="s">
        <v>3</v>
      </c>
      <c r="C4">
        <v>98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188</v>
      </c>
      <c r="J8" s="38" t="s">
        <v>189</v>
      </c>
      <c r="K8" s="38" t="s">
        <v>193</v>
      </c>
      <c r="L8" s="38" t="s">
        <v>56</v>
      </c>
      <c r="M8" s="38" t="s">
        <v>73</v>
      </c>
      <c r="N8" s="38" t="s">
        <v>57</v>
      </c>
      <c r="O8" s="46" t="s">
        <v>184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185</v>
      </c>
      <c r="J9" s="21"/>
      <c r="K9" s="21" t="s">
        <v>186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73444.83</v>
      </c>
      <c r="J11" s="7"/>
      <c r="K11" s="75">
        <v>9.5145199999999992</v>
      </c>
      <c r="L11" s="75">
        <v>4358.2396344199997</v>
      </c>
      <c r="M11" s="7"/>
      <c r="N11" s="76">
        <v>1</v>
      </c>
      <c r="O11" s="76">
        <v>4.7500000000000001E-2</v>
      </c>
      <c r="BF11" s="16"/>
      <c r="BG11" s="19"/>
      <c r="BH11" s="16"/>
      <c r="BJ11" s="16"/>
    </row>
    <row r="12" spans="2:62">
      <c r="B12" s="79" t="s">
        <v>197</v>
      </c>
      <c r="E12" s="16"/>
      <c r="F12" s="16"/>
      <c r="G12" s="16"/>
      <c r="I12" s="81">
        <v>72148.83</v>
      </c>
      <c r="K12" s="81">
        <v>9.5145199999999992</v>
      </c>
      <c r="L12" s="81">
        <v>3036.7675853000001</v>
      </c>
      <c r="N12" s="80">
        <v>0.69679999999999997</v>
      </c>
      <c r="O12" s="80">
        <v>3.3099999999999997E-2</v>
      </c>
    </row>
    <row r="13" spans="2:62">
      <c r="B13" s="79" t="s">
        <v>441</v>
      </c>
      <c r="E13" s="16"/>
      <c r="F13" s="16"/>
      <c r="G13" s="16"/>
      <c r="I13" s="81">
        <v>69030</v>
      </c>
      <c r="K13" s="81">
        <v>9.5145199999999992</v>
      </c>
      <c r="L13" s="81">
        <v>3018.96398</v>
      </c>
      <c r="N13" s="80">
        <v>0.69269999999999998</v>
      </c>
      <c r="O13" s="80">
        <v>3.2899999999999999E-2</v>
      </c>
    </row>
    <row r="14" spans="2:62">
      <c r="B14" t="s">
        <v>442</v>
      </c>
      <c r="C14" t="s">
        <v>443</v>
      </c>
      <c r="D14" t="s">
        <v>101</v>
      </c>
      <c r="E14" t="s">
        <v>124</v>
      </c>
      <c r="F14" t="s">
        <v>404</v>
      </c>
      <c r="G14" t="s">
        <v>665</v>
      </c>
      <c r="H14" t="s">
        <v>103</v>
      </c>
      <c r="I14" s="77">
        <v>7421</v>
      </c>
      <c r="J14" s="77">
        <v>9452</v>
      </c>
      <c r="K14" s="77">
        <v>0</v>
      </c>
      <c r="L14" s="77">
        <v>701.43291999999997</v>
      </c>
      <c r="M14" s="78">
        <v>1E-4</v>
      </c>
      <c r="N14" s="78">
        <v>0.16089999999999999</v>
      </c>
      <c r="O14" s="78">
        <v>7.6E-3</v>
      </c>
    </row>
    <row r="15" spans="2:62">
      <c r="B15" t="s">
        <v>444</v>
      </c>
      <c r="C15" t="s">
        <v>445</v>
      </c>
      <c r="D15" t="s">
        <v>101</v>
      </c>
      <c r="E15" t="s">
        <v>124</v>
      </c>
      <c r="F15" t="s">
        <v>373</v>
      </c>
      <c r="G15" t="s">
        <v>374</v>
      </c>
      <c r="H15" t="s">
        <v>103</v>
      </c>
      <c r="I15" s="77">
        <v>346</v>
      </c>
      <c r="J15" s="77">
        <v>70000</v>
      </c>
      <c r="K15" s="77">
        <v>0</v>
      </c>
      <c r="L15" s="77">
        <v>242.2</v>
      </c>
      <c r="M15" s="78">
        <v>0</v>
      </c>
      <c r="N15" s="78">
        <v>5.5599999999999997E-2</v>
      </c>
      <c r="O15" s="78">
        <v>2.5999999999999999E-3</v>
      </c>
    </row>
    <row r="16" spans="2:62">
      <c r="B16" t="s">
        <v>446</v>
      </c>
      <c r="C16" t="s">
        <v>447</v>
      </c>
      <c r="D16" t="s">
        <v>101</v>
      </c>
      <c r="E16" t="s">
        <v>124</v>
      </c>
      <c r="F16" t="s">
        <v>448</v>
      </c>
      <c r="G16" t="s">
        <v>271</v>
      </c>
      <c r="H16" t="s">
        <v>103</v>
      </c>
      <c r="I16" s="77">
        <v>19712</v>
      </c>
      <c r="J16" s="77">
        <v>1996</v>
      </c>
      <c r="K16" s="77">
        <v>0</v>
      </c>
      <c r="L16" s="77">
        <v>393.45152000000002</v>
      </c>
      <c r="M16" s="78">
        <v>0</v>
      </c>
      <c r="N16" s="78">
        <v>9.0300000000000005E-2</v>
      </c>
      <c r="O16" s="78">
        <v>4.3E-3</v>
      </c>
    </row>
    <row r="17" spans="2:15">
      <c r="B17" t="s">
        <v>449</v>
      </c>
      <c r="C17" t="s">
        <v>450</v>
      </c>
      <c r="D17" t="s">
        <v>101</v>
      </c>
      <c r="E17" t="s">
        <v>124</v>
      </c>
      <c r="F17" t="s">
        <v>367</v>
      </c>
      <c r="G17" t="s">
        <v>271</v>
      </c>
      <c r="H17" t="s">
        <v>103</v>
      </c>
      <c r="I17" s="77">
        <v>9543</v>
      </c>
      <c r="J17" s="77">
        <v>3454</v>
      </c>
      <c r="K17" s="77">
        <v>3.86314</v>
      </c>
      <c r="L17" s="77">
        <v>333.47836000000001</v>
      </c>
      <c r="M17" s="78">
        <v>0</v>
      </c>
      <c r="N17" s="78">
        <v>7.6499999999999999E-2</v>
      </c>
      <c r="O17" s="78">
        <v>3.5999999999999999E-3</v>
      </c>
    </row>
    <row r="18" spans="2:15">
      <c r="B18" t="s">
        <v>451</v>
      </c>
      <c r="C18" t="s">
        <v>452</v>
      </c>
      <c r="D18" t="s">
        <v>101</v>
      </c>
      <c r="E18" t="s">
        <v>124</v>
      </c>
      <c r="F18" t="s">
        <v>453</v>
      </c>
      <c r="G18" t="s">
        <v>271</v>
      </c>
      <c r="H18" t="s">
        <v>103</v>
      </c>
      <c r="I18" s="77">
        <v>12497</v>
      </c>
      <c r="J18" s="77">
        <v>3175</v>
      </c>
      <c r="K18" s="77">
        <v>0</v>
      </c>
      <c r="L18" s="77">
        <v>396.77974999999998</v>
      </c>
      <c r="M18" s="78">
        <v>0</v>
      </c>
      <c r="N18" s="78">
        <v>9.0999999999999998E-2</v>
      </c>
      <c r="O18" s="78">
        <v>4.3E-3</v>
      </c>
    </row>
    <row r="19" spans="2:15">
      <c r="B19" t="s">
        <v>454</v>
      </c>
      <c r="C19" t="s">
        <v>455</v>
      </c>
      <c r="D19" t="s">
        <v>101</v>
      </c>
      <c r="E19" t="s">
        <v>124</v>
      </c>
      <c r="F19" t="s">
        <v>385</v>
      </c>
      <c r="G19" t="s">
        <v>663</v>
      </c>
      <c r="H19" t="s">
        <v>103</v>
      </c>
      <c r="I19" s="77">
        <v>5865</v>
      </c>
      <c r="J19" s="77">
        <v>5313</v>
      </c>
      <c r="K19" s="77">
        <v>4.3987499999999997</v>
      </c>
      <c r="L19" s="77">
        <v>316.00619999999998</v>
      </c>
      <c r="M19" s="78">
        <v>0</v>
      </c>
      <c r="N19" s="78">
        <v>7.2499999999999995E-2</v>
      </c>
      <c r="O19" s="78">
        <v>3.3999999999999998E-3</v>
      </c>
    </row>
    <row r="20" spans="2:15">
      <c r="B20" t="s">
        <v>456</v>
      </c>
      <c r="C20" t="s">
        <v>457</v>
      </c>
      <c r="D20" t="s">
        <v>101</v>
      </c>
      <c r="E20" t="s">
        <v>124</v>
      </c>
      <c r="F20" t="s">
        <v>329</v>
      </c>
      <c r="G20" t="s">
        <v>663</v>
      </c>
      <c r="H20" t="s">
        <v>103</v>
      </c>
      <c r="I20" s="77">
        <v>12607</v>
      </c>
      <c r="J20" s="77">
        <v>1250</v>
      </c>
      <c r="K20" s="77">
        <v>1.2526299999999999</v>
      </c>
      <c r="L20" s="77">
        <v>158.84012999999999</v>
      </c>
      <c r="M20" s="78">
        <v>0</v>
      </c>
      <c r="N20" s="78">
        <v>3.6400000000000002E-2</v>
      </c>
      <c r="O20" s="78">
        <v>1.6999999999999999E-3</v>
      </c>
    </row>
    <row r="21" spans="2:15">
      <c r="B21" t="s">
        <v>458</v>
      </c>
      <c r="C21" t="s">
        <v>459</v>
      </c>
      <c r="D21" t="s">
        <v>101</v>
      </c>
      <c r="E21" t="s">
        <v>124</v>
      </c>
      <c r="F21" t="s">
        <v>300</v>
      </c>
      <c r="G21" t="s">
        <v>663</v>
      </c>
      <c r="H21" t="s">
        <v>103</v>
      </c>
      <c r="I21" s="77">
        <v>600</v>
      </c>
      <c r="J21" s="77">
        <v>28180</v>
      </c>
      <c r="K21" s="77">
        <v>0</v>
      </c>
      <c r="L21" s="77">
        <v>169.08</v>
      </c>
      <c r="M21" s="78">
        <v>0</v>
      </c>
      <c r="N21" s="78">
        <v>3.8800000000000001E-2</v>
      </c>
      <c r="O21" s="78">
        <v>1.8E-3</v>
      </c>
    </row>
    <row r="22" spans="2:15">
      <c r="B22" t="s">
        <v>460</v>
      </c>
      <c r="C22" t="s">
        <v>461</v>
      </c>
      <c r="D22" t="s">
        <v>101</v>
      </c>
      <c r="E22" t="s">
        <v>124</v>
      </c>
      <c r="F22" t="s">
        <v>462</v>
      </c>
      <c r="G22" t="s">
        <v>130</v>
      </c>
      <c r="H22" t="s">
        <v>103</v>
      </c>
      <c r="I22" s="77">
        <v>439</v>
      </c>
      <c r="J22" s="77">
        <v>70090</v>
      </c>
      <c r="K22" s="77">
        <v>0</v>
      </c>
      <c r="L22" s="77">
        <v>307.69510000000002</v>
      </c>
      <c r="M22" s="78">
        <v>0</v>
      </c>
      <c r="N22" s="78">
        <v>7.0599999999999996E-2</v>
      </c>
      <c r="O22" s="78">
        <v>3.3999999999999998E-3</v>
      </c>
    </row>
    <row r="23" spans="2:15">
      <c r="B23" s="79" t="s">
        <v>463</v>
      </c>
      <c r="E23" s="16"/>
      <c r="F23" s="16"/>
      <c r="G23" s="16"/>
      <c r="I23" s="81">
        <v>617.83000000000004</v>
      </c>
      <c r="K23" s="81">
        <v>0</v>
      </c>
      <c r="L23" s="81">
        <v>9.7678922999999998</v>
      </c>
      <c r="N23" s="80">
        <v>2.2000000000000001E-3</v>
      </c>
      <c r="O23" s="80">
        <v>1E-4</v>
      </c>
    </row>
    <row r="24" spans="2:15">
      <c r="B24" t="s">
        <v>464</v>
      </c>
      <c r="C24" t="s">
        <v>465</v>
      </c>
      <c r="D24" t="s">
        <v>101</v>
      </c>
      <c r="E24" t="s">
        <v>124</v>
      </c>
      <c r="F24" t="s">
        <v>466</v>
      </c>
      <c r="G24" t="s">
        <v>129</v>
      </c>
      <c r="H24" t="s">
        <v>103</v>
      </c>
      <c r="I24" s="77">
        <v>617.83000000000004</v>
      </c>
      <c r="J24" s="77">
        <v>1581</v>
      </c>
      <c r="K24" s="77">
        <v>0</v>
      </c>
      <c r="L24" s="77">
        <v>9.7678922999999998</v>
      </c>
      <c r="M24" s="78">
        <v>0</v>
      </c>
      <c r="N24" s="78">
        <v>2.2000000000000001E-3</v>
      </c>
      <c r="O24" s="78">
        <v>1E-4</v>
      </c>
    </row>
    <row r="25" spans="2:15">
      <c r="B25" s="79" t="s">
        <v>467</v>
      </c>
      <c r="E25" s="16"/>
      <c r="F25" s="16"/>
      <c r="G25" s="16"/>
      <c r="I25" s="81">
        <v>2501</v>
      </c>
      <c r="K25" s="81">
        <v>0</v>
      </c>
      <c r="L25" s="81">
        <v>8.0357129999999994</v>
      </c>
      <c r="N25" s="80">
        <v>1.8E-3</v>
      </c>
      <c r="O25" s="80">
        <v>1E-4</v>
      </c>
    </row>
    <row r="26" spans="2:15">
      <c r="B26" t="s">
        <v>468</v>
      </c>
      <c r="C26" t="s">
        <v>469</v>
      </c>
      <c r="D26" t="s">
        <v>101</v>
      </c>
      <c r="E26" t="s">
        <v>124</v>
      </c>
      <c r="F26" t="s">
        <v>470</v>
      </c>
      <c r="G26" t="s">
        <v>471</v>
      </c>
      <c r="H26" t="s">
        <v>103</v>
      </c>
      <c r="I26" s="77">
        <v>2501</v>
      </c>
      <c r="J26" s="77">
        <v>321.3</v>
      </c>
      <c r="K26" s="77">
        <v>0</v>
      </c>
      <c r="L26" s="77">
        <v>8.0357129999999994</v>
      </c>
      <c r="M26" s="78">
        <v>1E-4</v>
      </c>
      <c r="N26" s="78">
        <v>1.8E-3</v>
      </c>
      <c r="O26" s="78">
        <v>1E-4</v>
      </c>
    </row>
    <row r="27" spans="2:15">
      <c r="B27" s="79" t="s">
        <v>472</v>
      </c>
      <c r="E27" s="16"/>
      <c r="F27" s="16"/>
      <c r="G27" s="16"/>
      <c r="I27" s="81">
        <v>0</v>
      </c>
      <c r="K27" s="81">
        <v>0</v>
      </c>
      <c r="L27" s="81">
        <v>0</v>
      </c>
      <c r="N27" s="80">
        <v>0</v>
      </c>
      <c r="O27" s="80">
        <v>0</v>
      </c>
    </row>
    <row r="28" spans="2:15">
      <c r="B28" t="s">
        <v>199</v>
      </c>
      <c r="C28" t="s">
        <v>199</v>
      </c>
      <c r="E28" s="16"/>
      <c r="F28" s="16"/>
      <c r="G28" t="s">
        <v>199</v>
      </c>
      <c r="H28" t="s">
        <v>199</v>
      </c>
      <c r="I28" s="77">
        <v>0</v>
      </c>
      <c r="J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208</v>
      </c>
      <c r="E29" s="16"/>
      <c r="F29" s="16"/>
      <c r="G29" s="16"/>
      <c r="I29" s="81">
        <v>1296</v>
      </c>
      <c r="K29" s="81">
        <v>0</v>
      </c>
      <c r="L29" s="81">
        <v>1321.4720491200001</v>
      </c>
      <c r="N29" s="80">
        <v>0.30320000000000003</v>
      </c>
      <c r="O29" s="80">
        <v>1.44E-2</v>
      </c>
    </row>
    <row r="30" spans="2:15">
      <c r="B30" s="79" t="s">
        <v>266</v>
      </c>
      <c r="E30" s="16"/>
      <c r="F30" s="16"/>
      <c r="G30" s="16"/>
      <c r="I30" s="81">
        <v>921</v>
      </c>
      <c r="K30" s="81">
        <v>0</v>
      </c>
      <c r="L30" s="81">
        <v>942.96319751999999</v>
      </c>
      <c r="N30" s="80">
        <v>0.21640000000000001</v>
      </c>
      <c r="O30" s="80">
        <v>1.03E-2</v>
      </c>
    </row>
    <row r="31" spans="2:15">
      <c r="B31" t="s">
        <v>473</v>
      </c>
      <c r="C31" t="s">
        <v>474</v>
      </c>
      <c r="D31" t="s">
        <v>475</v>
      </c>
      <c r="E31" t="s">
        <v>476</v>
      </c>
      <c r="F31" t="s">
        <v>477</v>
      </c>
      <c r="G31" t="s">
        <v>478</v>
      </c>
      <c r="H31" t="s">
        <v>107</v>
      </c>
      <c r="I31" s="77">
        <v>921</v>
      </c>
      <c r="J31" s="77">
        <v>32237</v>
      </c>
      <c r="K31" s="77">
        <v>0</v>
      </c>
      <c r="L31" s="77">
        <v>942.96319751999999</v>
      </c>
      <c r="M31" s="78">
        <v>0</v>
      </c>
      <c r="N31" s="78">
        <v>0.21640000000000001</v>
      </c>
      <c r="O31" s="78">
        <v>1.03E-2</v>
      </c>
    </row>
    <row r="32" spans="2:15">
      <c r="B32" s="79" t="s">
        <v>267</v>
      </c>
      <c r="E32" s="16"/>
      <c r="F32" s="16"/>
      <c r="G32" s="16"/>
      <c r="I32" s="81">
        <v>375</v>
      </c>
      <c r="K32" s="81">
        <v>0</v>
      </c>
      <c r="L32" s="81">
        <v>378.50885160000001</v>
      </c>
      <c r="N32" s="80">
        <v>8.6800000000000002E-2</v>
      </c>
      <c r="O32" s="80">
        <v>4.1000000000000003E-3</v>
      </c>
    </row>
    <row r="33" spans="2:15">
      <c r="B33" t="s">
        <v>479</v>
      </c>
      <c r="C33" t="s">
        <v>480</v>
      </c>
      <c r="D33" t="s">
        <v>475</v>
      </c>
      <c r="E33" t="s">
        <v>476</v>
      </c>
      <c r="F33" t="s">
        <v>481</v>
      </c>
      <c r="G33" t="s">
        <v>482</v>
      </c>
      <c r="H33" t="s">
        <v>107</v>
      </c>
      <c r="I33" s="77">
        <v>165</v>
      </c>
      <c r="J33" s="77">
        <v>30831</v>
      </c>
      <c r="K33" s="77">
        <v>0</v>
      </c>
      <c r="L33" s="77">
        <v>161.56677239999999</v>
      </c>
      <c r="M33" s="78">
        <v>0</v>
      </c>
      <c r="N33" s="78">
        <v>3.7100000000000001E-2</v>
      </c>
      <c r="O33" s="78">
        <v>1.8E-3</v>
      </c>
    </row>
    <row r="34" spans="2:15">
      <c r="B34" t="s">
        <v>483</v>
      </c>
      <c r="C34" t="s">
        <v>484</v>
      </c>
      <c r="D34" t="s">
        <v>475</v>
      </c>
      <c r="E34" t="s">
        <v>476</v>
      </c>
      <c r="F34" t="s">
        <v>485</v>
      </c>
      <c r="G34" t="s">
        <v>482</v>
      </c>
      <c r="H34" t="s">
        <v>107</v>
      </c>
      <c r="I34" s="77">
        <v>196</v>
      </c>
      <c r="J34" s="77">
        <v>11565</v>
      </c>
      <c r="K34" s="77">
        <v>0</v>
      </c>
      <c r="L34" s="77">
        <v>71.991662399999996</v>
      </c>
      <c r="M34" s="78">
        <v>0</v>
      </c>
      <c r="N34" s="78">
        <v>1.6500000000000001E-2</v>
      </c>
      <c r="O34" s="78">
        <v>8.0000000000000004E-4</v>
      </c>
    </row>
    <row r="35" spans="2:15">
      <c r="B35" t="s">
        <v>486</v>
      </c>
      <c r="C35" t="s">
        <v>487</v>
      </c>
      <c r="D35" t="s">
        <v>475</v>
      </c>
      <c r="E35" t="s">
        <v>476</v>
      </c>
      <c r="F35" t="s">
        <v>488</v>
      </c>
      <c r="G35" t="s">
        <v>667</v>
      </c>
      <c r="H35" t="s">
        <v>107</v>
      </c>
      <c r="I35" s="77">
        <v>14</v>
      </c>
      <c r="J35" s="77">
        <v>325995</v>
      </c>
      <c r="K35" s="77">
        <v>0</v>
      </c>
      <c r="L35" s="77">
        <v>144.9504168</v>
      </c>
      <c r="M35" s="78">
        <v>0</v>
      </c>
      <c r="N35" s="78">
        <v>3.3300000000000003E-2</v>
      </c>
      <c r="O35" s="78">
        <v>1.6000000000000001E-3</v>
      </c>
    </row>
    <row r="36" spans="2:15">
      <c r="B36" t="s">
        <v>210</v>
      </c>
      <c r="E36" s="16"/>
      <c r="F36" s="16"/>
      <c r="G36" s="16"/>
    </row>
    <row r="37" spans="2:15">
      <c r="B37" t="s">
        <v>260</v>
      </c>
      <c r="E37" s="16"/>
      <c r="F37" s="16"/>
      <c r="G37" s="16"/>
    </row>
    <row r="38" spans="2:15">
      <c r="B38" t="s">
        <v>261</v>
      </c>
      <c r="E38" s="16"/>
      <c r="F38" s="16"/>
      <c r="G38" s="16"/>
    </row>
    <row r="39" spans="2:15">
      <c r="B39" t="s">
        <v>262</v>
      </c>
      <c r="E39" s="16"/>
      <c r="F39" s="16"/>
      <c r="G39" s="16"/>
    </row>
    <row r="40" spans="2:15">
      <c r="B40" t="s">
        <v>263</v>
      </c>
      <c r="E40" s="16"/>
      <c r="F40" s="16"/>
      <c r="G40" s="16"/>
    </row>
    <row r="41" spans="2:15">
      <c r="E41" s="16"/>
      <c r="F41" s="16"/>
      <c r="G41" s="16"/>
    </row>
    <row r="42" spans="2:15">
      <c r="E42" s="16"/>
      <c r="F42" s="16"/>
      <c r="G42" s="16"/>
    </row>
    <row r="43" spans="2:15">
      <c r="E43" s="16"/>
      <c r="F43" s="16"/>
      <c r="G43" s="16"/>
    </row>
    <row r="44" spans="2:15">
      <c r="E44" s="16"/>
      <c r="F44" s="16"/>
      <c r="G44" s="16"/>
    </row>
    <row r="45" spans="2:15">
      <c r="E45" s="16"/>
      <c r="F45" s="16"/>
      <c r="G45" s="16"/>
    </row>
    <row r="46" spans="2:15">
      <c r="E46" s="16"/>
      <c r="F46" s="16"/>
      <c r="G46" s="16"/>
    </row>
    <row r="47" spans="2:15">
      <c r="E47" s="16"/>
      <c r="F47" s="16"/>
      <c r="G47" s="16"/>
    </row>
    <row r="48" spans="2:15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6" workbookViewId="0">
      <selection activeCell="J24" sqref="J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194</v>
      </c>
    </row>
    <row r="2" spans="2:63">
      <c r="B2" s="2" t="s">
        <v>1</v>
      </c>
      <c r="C2" t="s">
        <v>661</v>
      </c>
    </row>
    <row r="3" spans="2:63">
      <c r="B3" s="2" t="s">
        <v>2</v>
      </c>
      <c r="C3" t="s">
        <v>195</v>
      </c>
    </row>
    <row r="4" spans="2:63">
      <c r="B4" s="2" t="s">
        <v>3</v>
      </c>
      <c r="C4">
        <v>98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188</v>
      </c>
      <c r="I8" s="28" t="s">
        <v>189</v>
      </c>
      <c r="J8" s="38" t="s">
        <v>193</v>
      </c>
      <c r="K8" s="28" t="s">
        <v>56</v>
      </c>
      <c r="L8" s="28" t="s">
        <v>73</v>
      </c>
      <c r="M8" s="28" t="s">
        <v>57</v>
      </c>
      <c r="N8" s="28" t="s">
        <v>184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185</v>
      </c>
      <c r="I9" s="31"/>
      <c r="J9" s="21" t="s">
        <v>186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678</v>
      </c>
      <c r="C11" s="7"/>
      <c r="D11" s="7"/>
      <c r="E11" s="7"/>
      <c r="F11" s="7"/>
      <c r="G11" s="7"/>
      <c r="H11" s="75">
        <v>2547797.63</v>
      </c>
      <c r="I11" s="7"/>
      <c r="J11" s="75">
        <v>3.0325718400000001</v>
      </c>
      <c r="K11" s="75">
        <v>15650.04585964</v>
      </c>
      <c r="L11" s="7"/>
      <c r="M11" s="76">
        <v>1</v>
      </c>
      <c r="N11" s="76">
        <v>0.1706</v>
      </c>
      <c r="O11" s="35"/>
      <c r="BH11" s="16"/>
      <c r="BI11" s="19"/>
      <c r="BK11" s="16"/>
    </row>
    <row r="12" spans="2:63">
      <c r="B12" s="79" t="s">
        <v>197</v>
      </c>
      <c r="D12" s="16"/>
      <c r="E12" s="16"/>
      <c r="F12" s="16"/>
      <c r="G12" s="16"/>
      <c r="H12" s="81">
        <v>2545363.63</v>
      </c>
      <c r="J12" s="81">
        <v>0</v>
      </c>
      <c r="K12" s="81">
        <v>13655.781816999999</v>
      </c>
      <c r="M12" s="80">
        <v>0.87260000000000004</v>
      </c>
      <c r="N12" s="80">
        <v>0.1489</v>
      </c>
    </row>
    <row r="13" spans="2:63">
      <c r="B13" s="79" t="s">
        <v>489</v>
      </c>
      <c r="D13" s="16"/>
      <c r="E13" s="16"/>
      <c r="F13" s="16"/>
      <c r="G13" s="16"/>
      <c r="H13" s="81">
        <v>12905.62</v>
      </c>
      <c r="J13" s="81">
        <v>0</v>
      </c>
      <c r="K13" s="81">
        <v>367.43165740000001</v>
      </c>
      <c r="M13" s="80">
        <v>2.35E-2</v>
      </c>
      <c r="N13" s="80">
        <v>4.0000000000000001E-3</v>
      </c>
    </row>
    <row r="14" spans="2:63">
      <c r="B14" t="s">
        <v>490</v>
      </c>
      <c r="C14" t="s">
        <v>491</v>
      </c>
      <c r="D14" t="s">
        <v>101</v>
      </c>
      <c r="E14" t="s">
        <v>492</v>
      </c>
      <c r="F14" t="s">
        <v>493</v>
      </c>
      <c r="G14" t="s">
        <v>103</v>
      </c>
      <c r="H14" s="77">
        <v>12455.62</v>
      </c>
      <c r="I14" s="77">
        <v>2227</v>
      </c>
      <c r="J14" s="77">
        <v>0</v>
      </c>
      <c r="K14" s="77">
        <v>277.38665739999999</v>
      </c>
      <c r="L14" s="78">
        <v>0</v>
      </c>
      <c r="M14" s="78">
        <v>1.77E-2</v>
      </c>
      <c r="N14" s="78">
        <v>3.0000000000000001E-3</v>
      </c>
    </row>
    <row r="15" spans="2:63">
      <c r="B15" t="s">
        <v>494</v>
      </c>
      <c r="C15" t="s">
        <v>495</v>
      </c>
      <c r="D15" t="s">
        <v>101</v>
      </c>
      <c r="E15" t="s">
        <v>496</v>
      </c>
      <c r="F15" t="s">
        <v>493</v>
      </c>
      <c r="G15" t="s">
        <v>103</v>
      </c>
      <c r="H15" s="77">
        <v>450</v>
      </c>
      <c r="I15" s="77">
        <v>20010</v>
      </c>
      <c r="J15" s="77">
        <v>0</v>
      </c>
      <c r="K15" s="77">
        <v>90.045000000000002</v>
      </c>
      <c r="L15" s="78">
        <v>0</v>
      </c>
      <c r="M15" s="78">
        <v>5.7999999999999996E-3</v>
      </c>
      <c r="N15" s="78">
        <v>1E-3</v>
      </c>
    </row>
    <row r="16" spans="2:63">
      <c r="B16" s="79" t="s">
        <v>497</v>
      </c>
      <c r="D16" s="16"/>
      <c r="E16" s="16"/>
      <c r="F16" s="16"/>
      <c r="G16" s="16"/>
      <c r="H16" s="81">
        <v>4076.29</v>
      </c>
      <c r="J16" s="81">
        <v>0</v>
      </c>
      <c r="K16" s="81">
        <v>407.836116</v>
      </c>
      <c r="M16" s="80">
        <v>2.6100000000000002E-2</v>
      </c>
      <c r="N16" s="80">
        <v>4.4000000000000003E-3</v>
      </c>
    </row>
    <row r="17" spans="2:14">
      <c r="B17" t="s">
        <v>498</v>
      </c>
      <c r="C17" t="s">
        <v>499</v>
      </c>
      <c r="D17" t="s">
        <v>101</v>
      </c>
      <c r="E17" t="s">
        <v>500</v>
      </c>
      <c r="F17" t="s">
        <v>493</v>
      </c>
      <c r="G17" t="s">
        <v>103</v>
      </c>
      <c r="H17" s="77">
        <v>2500</v>
      </c>
      <c r="I17" s="77">
        <v>7461</v>
      </c>
      <c r="J17" s="77">
        <v>0</v>
      </c>
      <c r="K17" s="77">
        <v>186.52500000000001</v>
      </c>
      <c r="L17" s="78">
        <v>1E-4</v>
      </c>
      <c r="M17" s="78">
        <v>1.1900000000000001E-2</v>
      </c>
      <c r="N17" s="78">
        <v>2E-3</v>
      </c>
    </row>
    <row r="18" spans="2:14">
      <c r="B18" t="s">
        <v>501</v>
      </c>
      <c r="C18" t="s">
        <v>502</v>
      </c>
      <c r="D18" t="s">
        <v>101</v>
      </c>
      <c r="E18" t="s">
        <v>503</v>
      </c>
      <c r="F18" t="s">
        <v>493</v>
      </c>
      <c r="G18" t="s">
        <v>103</v>
      </c>
      <c r="H18" s="77">
        <v>1576.29</v>
      </c>
      <c r="I18" s="77">
        <v>14040</v>
      </c>
      <c r="J18" s="77">
        <v>0</v>
      </c>
      <c r="K18" s="77">
        <v>221.311116</v>
      </c>
      <c r="L18" s="78">
        <v>1E-4</v>
      </c>
      <c r="M18" s="78">
        <v>1.41E-2</v>
      </c>
      <c r="N18" s="78">
        <v>2.3999999999999998E-3</v>
      </c>
    </row>
    <row r="19" spans="2:14">
      <c r="B19" s="79" t="s">
        <v>504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12880.5140436</v>
      </c>
      <c r="M19" s="80">
        <v>0.82299999999999995</v>
      </c>
      <c r="N19" s="80">
        <v>0.1404</v>
      </c>
    </row>
    <row r="20" spans="2:14">
      <c r="B20" t="s">
        <v>505</v>
      </c>
      <c r="C20" t="s">
        <v>506</v>
      </c>
      <c r="D20" t="s">
        <v>101</v>
      </c>
      <c r="E20" t="s">
        <v>507</v>
      </c>
      <c r="F20" t="s">
        <v>508</v>
      </c>
      <c r="G20" t="s">
        <v>103</v>
      </c>
      <c r="H20" s="77">
        <v>1450610</v>
      </c>
      <c r="I20" s="77">
        <v>458.53</v>
      </c>
      <c r="J20" s="77">
        <v>0</v>
      </c>
      <c r="K20" s="77">
        <v>6651.4820330000002</v>
      </c>
      <c r="L20" s="78">
        <v>0.01</v>
      </c>
      <c r="M20" s="78">
        <v>0.42499999999999999</v>
      </c>
      <c r="N20" s="78">
        <v>7.2499999999999995E-2</v>
      </c>
    </row>
    <row r="21" spans="2:14">
      <c r="B21" t="s">
        <v>509</v>
      </c>
      <c r="C21" t="s">
        <v>510</v>
      </c>
      <c r="D21" t="s">
        <v>101</v>
      </c>
      <c r="E21" t="s">
        <v>503</v>
      </c>
      <c r="F21" t="s">
        <v>508</v>
      </c>
      <c r="G21" t="s">
        <v>103</v>
      </c>
      <c r="H21" s="77">
        <v>1010171.72</v>
      </c>
      <c r="I21" s="77">
        <v>360.5</v>
      </c>
      <c r="J21" s="77">
        <v>0</v>
      </c>
      <c r="K21" s="77">
        <v>3641.6690506</v>
      </c>
      <c r="L21" s="78">
        <v>6.9999999999999999E-4</v>
      </c>
      <c r="M21" s="78">
        <v>0.23269999999999999</v>
      </c>
      <c r="N21" s="78">
        <v>3.9699999999999999E-2</v>
      </c>
    </row>
    <row r="22" spans="2:14">
      <c r="B22" t="s">
        <v>511</v>
      </c>
      <c r="C22" t="s">
        <v>512</v>
      </c>
      <c r="D22" t="s">
        <v>101</v>
      </c>
      <c r="E22" t="s">
        <v>496</v>
      </c>
      <c r="F22" t="s">
        <v>508</v>
      </c>
      <c r="G22" t="s">
        <v>103</v>
      </c>
      <c r="H22" s="77">
        <v>67600</v>
      </c>
      <c r="I22" s="77">
        <v>3827.46</v>
      </c>
      <c r="J22" s="77">
        <v>0</v>
      </c>
      <c r="K22" s="77">
        <v>2587.3629599999999</v>
      </c>
      <c r="L22" s="78">
        <v>2.8999999999999998E-3</v>
      </c>
      <c r="M22" s="78">
        <v>0.1653</v>
      </c>
      <c r="N22" s="78">
        <v>2.8199999999999999E-2</v>
      </c>
    </row>
    <row r="23" spans="2:14">
      <c r="B23" s="79" t="s">
        <v>513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440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514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199</v>
      </c>
      <c r="C28" t="s">
        <v>199</v>
      </c>
      <c r="D28" s="16"/>
      <c r="E28" s="16"/>
      <c r="F28" t="s">
        <v>199</v>
      </c>
      <c r="G28" t="s">
        <v>199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208</v>
      </c>
      <c r="D29" s="16"/>
      <c r="E29" s="16"/>
      <c r="F29" s="16"/>
      <c r="G29" s="16"/>
      <c r="H29" s="81">
        <v>2434</v>
      </c>
      <c r="J29" s="81">
        <v>3.0325718400000001</v>
      </c>
      <c r="K29" s="81">
        <v>1994.2640426400001</v>
      </c>
      <c r="M29" s="80">
        <v>0.12740000000000001</v>
      </c>
      <c r="N29" s="80">
        <v>2.1700000000000001E-2</v>
      </c>
    </row>
    <row r="30" spans="2:14">
      <c r="B30" s="79" t="s">
        <v>515</v>
      </c>
      <c r="D30" s="16"/>
      <c r="E30" s="16"/>
      <c r="F30" s="16"/>
      <c r="G30" s="16"/>
      <c r="H30" s="81">
        <v>2434</v>
      </c>
      <c r="J30" s="81">
        <v>3.0325718400000001</v>
      </c>
      <c r="K30" s="81">
        <v>1994.2640426400001</v>
      </c>
      <c r="M30" s="80">
        <v>0.12740000000000001</v>
      </c>
      <c r="N30" s="80">
        <v>2.1700000000000001E-2</v>
      </c>
    </row>
    <row r="31" spans="2:14">
      <c r="B31" t="s">
        <v>516</v>
      </c>
      <c r="C31" t="s">
        <v>517</v>
      </c>
      <c r="D31" t="s">
        <v>518</v>
      </c>
      <c r="E31" t="s">
        <v>519</v>
      </c>
      <c r="F31" t="s">
        <v>668</v>
      </c>
      <c r="G31" t="s">
        <v>107</v>
      </c>
      <c r="H31" s="77">
        <v>581</v>
      </c>
      <c r="I31" s="77">
        <v>3202</v>
      </c>
      <c r="J31" s="77">
        <v>0</v>
      </c>
      <c r="K31" s="77">
        <v>59.08509712</v>
      </c>
      <c r="L31" s="78">
        <v>0</v>
      </c>
      <c r="M31" s="78">
        <v>3.8E-3</v>
      </c>
      <c r="N31" s="78">
        <v>5.9999999999999995E-4</v>
      </c>
    </row>
    <row r="32" spans="2:14">
      <c r="B32" t="s">
        <v>520</v>
      </c>
      <c r="C32" t="s">
        <v>521</v>
      </c>
      <c r="D32" t="s">
        <v>475</v>
      </c>
      <c r="E32" t="s">
        <v>522</v>
      </c>
      <c r="F32" t="s">
        <v>668</v>
      </c>
      <c r="G32" t="s">
        <v>107</v>
      </c>
      <c r="H32" s="77">
        <v>168</v>
      </c>
      <c r="I32" s="77">
        <v>18788</v>
      </c>
      <c r="J32" s="77">
        <v>0</v>
      </c>
      <c r="K32" s="77">
        <v>100.24675584000001</v>
      </c>
      <c r="L32" s="78">
        <v>0</v>
      </c>
      <c r="M32" s="78">
        <v>6.4000000000000003E-3</v>
      </c>
      <c r="N32" s="78">
        <v>1.1000000000000001E-3</v>
      </c>
    </row>
    <row r="33" spans="2:14">
      <c r="B33" t="s">
        <v>523</v>
      </c>
      <c r="C33" t="s">
        <v>524</v>
      </c>
      <c r="D33" t="s">
        <v>475</v>
      </c>
      <c r="E33" t="s">
        <v>525</v>
      </c>
      <c r="F33" t="s">
        <v>668</v>
      </c>
      <c r="G33" t="s">
        <v>107</v>
      </c>
      <c r="H33" s="77">
        <v>346</v>
      </c>
      <c r="I33" s="77">
        <v>15893</v>
      </c>
      <c r="J33" s="77">
        <v>0</v>
      </c>
      <c r="K33" s="77">
        <v>174.64754128000001</v>
      </c>
      <c r="L33" s="78">
        <v>0</v>
      </c>
      <c r="M33" s="78">
        <v>1.12E-2</v>
      </c>
      <c r="N33" s="78">
        <v>1.9E-3</v>
      </c>
    </row>
    <row r="34" spans="2:14">
      <c r="B34" t="s">
        <v>526</v>
      </c>
      <c r="C34" t="s">
        <v>527</v>
      </c>
      <c r="D34" t="s">
        <v>475</v>
      </c>
      <c r="E34" t="s">
        <v>525</v>
      </c>
      <c r="F34" t="s">
        <v>668</v>
      </c>
      <c r="G34" t="s">
        <v>107</v>
      </c>
      <c r="H34" s="77">
        <v>699</v>
      </c>
      <c r="I34" s="77">
        <v>45164</v>
      </c>
      <c r="J34" s="77">
        <v>3.0325718400000001</v>
      </c>
      <c r="K34" s="77">
        <v>1005.6842112</v>
      </c>
      <c r="L34" s="78">
        <v>0</v>
      </c>
      <c r="M34" s="78">
        <v>6.4299999999999996E-2</v>
      </c>
      <c r="N34" s="78">
        <v>1.0999999999999999E-2</v>
      </c>
    </row>
    <row r="35" spans="2:14">
      <c r="B35" t="s">
        <v>528</v>
      </c>
      <c r="C35" t="s">
        <v>529</v>
      </c>
      <c r="D35" t="s">
        <v>475</v>
      </c>
      <c r="E35" t="s">
        <v>530</v>
      </c>
      <c r="F35" t="s">
        <v>668</v>
      </c>
      <c r="G35" t="s">
        <v>107</v>
      </c>
      <c r="H35" s="77">
        <v>183</v>
      </c>
      <c r="I35" s="77">
        <v>26979</v>
      </c>
      <c r="J35" s="77">
        <v>0</v>
      </c>
      <c r="K35" s="77">
        <v>156.80410631999999</v>
      </c>
      <c r="L35" s="78">
        <v>0</v>
      </c>
      <c r="M35" s="78">
        <v>0.01</v>
      </c>
      <c r="N35" s="78">
        <v>1.6999999999999999E-3</v>
      </c>
    </row>
    <row r="36" spans="2:14">
      <c r="B36" t="s">
        <v>531</v>
      </c>
      <c r="C36" t="s">
        <v>532</v>
      </c>
      <c r="D36" t="s">
        <v>475</v>
      </c>
      <c r="E36" t="s">
        <v>533</v>
      </c>
      <c r="F36" t="s">
        <v>668</v>
      </c>
      <c r="G36" t="s">
        <v>107</v>
      </c>
      <c r="H36" s="77">
        <v>302</v>
      </c>
      <c r="I36" s="77">
        <v>30524</v>
      </c>
      <c r="J36" s="77">
        <v>0</v>
      </c>
      <c r="K36" s="77">
        <v>292.77155648000002</v>
      </c>
      <c r="L36" s="78">
        <v>0</v>
      </c>
      <c r="M36" s="78">
        <v>1.8700000000000001E-2</v>
      </c>
      <c r="N36" s="78">
        <v>3.2000000000000002E-3</v>
      </c>
    </row>
    <row r="37" spans="2:14">
      <c r="B37" t="s">
        <v>534</v>
      </c>
      <c r="C37" t="s">
        <v>535</v>
      </c>
      <c r="D37" t="s">
        <v>475</v>
      </c>
      <c r="E37" t="s">
        <v>533</v>
      </c>
      <c r="F37" t="s">
        <v>668</v>
      </c>
      <c r="G37" t="s">
        <v>107</v>
      </c>
      <c r="H37" s="77">
        <v>155</v>
      </c>
      <c r="I37" s="77">
        <v>41648</v>
      </c>
      <c r="J37" s="77">
        <v>0</v>
      </c>
      <c r="K37" s="77">
        <v>205.02477440000001</v>
      </c>
      <c r="L37" s="78">
        <v>0</v>
      </c>
      <c r="M37" s="78">
        <v>1.3100000000000001E-2</v>
      </c>
      <c r="N37" s="78">
        <v>2.2000000000000001E-3</v>
      </c>
    </row>
    <row r="38" spans="2:14">
      <c r="B38" s="79" t="s">
        <v>536</v>
      </c>
      <c r="D38" s="16"/>
      <c r="E38" s="16"/>
      <c r="F38" s="16"/>
      <c r="G38" s="16"/>
      <c r="H38" s="81">
        <v>0</v>
      </c>
      <c r="J38" s="81">
        <v>0</v>
      </c>
      <c r="K38" s="81">
        <v>0</v>
      </c>
      <c r="M38" s="80">
        <v>0</v>
      </c>
      <c r="N38" s="80">
        <v>0</v>
      </c>
    </row>
    <row r="39" spans="2:14">
      <c r="B39" t="s">
        <v>199</v>
      </c>
      <c r="C39" t="s">
        <v>199</v>
      </c>
      <c r="D39" s="16"/>
      <c r="E39" s="16"/>
      <c r="F39" t="s">
        <v>199</v>
      </c>
      <c r="G39" t="s">
        <v>199</v>
      </c>
      <c r="H39" s="77">
        <v>0</v>
      </c>
      <c r="I39" s="77">
        <v>0</v>
      </c>
      <c r="K39" s="77">
        <v>0</v>
      </c>
      <c r="L39" s="78">
        <v>0</v>
      </c>
      <c r="M39" s="78">
        <v>0</v>
      </c>
      <c r="N39" s="78">
        <v>0</v>
      </c>
    </row>
    <row r="40" spans="2:14">
      <c r="B40" s="79" t="s">
        <v>440</v>
      </c>
      <c r="D40" s="16"/>
      <c r="E40" s="16"/>
      <c r="F40" s="16"/>
      <c r="G40" s="16"/>
      <c r="H40" s="81">
        <v>0</v>
      </c>
      <c r="J40" s="81">
        <v>0</v>
      </c>
      <c r="K40" s="81">
        <v>0</v>
      </c>
      <c r="M40" s="80">
        <v>0</v>
      </c>
      <c r="N40" s="80">
        <v>0</v>
      </c>
    </row>
    <row r="41" spans="2:14">
      <c r="B41" t="s">
        <v>199</v>
      </c>
      <c r="C41" t="s">
        <v>199</v>
      </c>
      <c r="D41" s="16"/>
      <c r="E41" s="16"/>
      <c r="F41" t="s">
        <v>199</v>
      </c>
      <c r="G41" t="s">
        <v>199</v>
      </c>
      <c r="H41" s="77">
        <v>0</v>
      </c>
      <c r="I41" s="77">
        <v>0</v>
      </c>
      <c r="K41" s="77">
        <v>0</v>
      </c>
      <c r="L41" s="78">
        <v>0</v>
      </c>
      <c r="M41" s="78">
        <v>0</v>
      </c>
      <c r="N41" s="78">
        <v>0</v>
      </c>
    </row>
    <row r="42" spans="2:14">
      <c r="B42" s="79" t="s">
        <v>514</v>
      </c>
      <c r="D42" s="16"/>
      <c r="E42" s="16"/>
      <c r="F42" s="16"/>
      <c r="G42" s="16"/>
      <c r="H42" s="81">
        <v>0</v>
      </c>
      <c r="J42" s="81">
        <v>0</v>
      </c>
      <c r="K42" s="81">
        <v>0</v>
      </c>
      <c r="M42" s="80">
        <v>0</v>
      </c>
      <c r="N42" s="80">
        <v>0</v>
      </c>
    </row>
    <row r="43" spans="2:14">
      <c r="B43" t="s">
        <v>199</v>
      </c>
      <c r="C43" t="s">
        <v>199</v>
      </c>
      <c r="D43" s="16"/>
      <c r="E43" s="16"/>
      <c r="F43" t="s">
        <v>199</v>
      </c>
      <c r="G43" t="s">
        <v>199</v>
      </c>
      <c r="H43" s="77">
        <v>0</v>
      </c>
      <c r="I43" s="77">
        <v>0</v>
      </c>
      <c r="K43" s="77">
        <v>0</v>
      </c>
      <c r="L43" s="78">
        <v>0</v>
      </c>
      <c r="M43" s="78">
        <v>0</v>
      </c>
      <c r="N43" s="78">
        <v>0</v>
      </c>
    </row>
    <row r="44" spans="2:14">
      <c r="B44" t="s">
        <v>210</v>
      </c>
      <c r="D44" s="16"/>
      <c r="E44" s="16"/>
      <c r="F44" s="16"/>
      <c r="G44" s="16"/>
    </row>
    <row r="45" spans="2:14">
      <c r="B45" t="s">
        <v>260</v>
      </c>
      <c r="D45" s="16"/>
      <c r="E45" s="16"/>
      <c r="F45" s="16"/>
      <c r="G45" s="16"/>
    </row>
    <row r="46" spans="2:14">
      <c r="B46" t="s">
        <v>261</v>
      </c>
      <c r="D46" s="16"/>
      <c r="E46" s="16"/>
      <c r="F46" s="16"/>
      <c r="G46" s="16"/>
    </row>
    <row r="47" spans="2:14">
      <c r="B47" t="s">
        <v>262</v>
      </c>
      <c r="D47" s="16"/>
      <c r="E47" s="16"/>
      <c r="F47" s="16"/>
      <c r="G47" s="16"/>
    </row>
    <row r="48" spans="2:14">
      <c r="B48" t="s">
        <v>263</v>
      </c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10" workbookViewId="0">
      <selection activeCell="F27" sqref="F2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194</v>
      </c>
    </row>
    <row r="2" spans="2:65">
      <c r="B2" s="2" t="s">
        <v>1</v>
      </c>
      <c r="C2" t="s">
        <v>661</v>
      </c>
    </row>
    <row r="3" spans="2:65">
      <c r="B3" s="2" t="s">
        <v>2</v>
      </c>
      <c r="C3" t="s">
        <v>195</v>
      </c>
    </row>
    <row r="4" spans="2:65">
      <c r="B4" s="2" t="s">
        <v>3</v>
      </c>
      <c r="C4">
        <v>98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188</v>
      </c>
      <c r="K8" s="28" t="s">
        <v>189</v>
      </c>
      <c r="L8" s="28" t="s">
        <v>56</v>
      </c>
      <c r="M8" s="28" t="s">
        <v>73</v>
      </c>
      <c r="N8" s="28" t="s">
        <v>57</v>
      </c>
      <c r="O8" s="34" t="s">
        <v>184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185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95</v>
      </c>
      <c r="C11" s="7"/>
      <c r="D11" s="7"/>
      <c r="E11" s="7"/>
      <c r="F11" s="7"/>
      <c r="G11" s="7"/>
      <c r="H11" s="7"/>
      <c r="I11" s="7"/>
      <c r="J11" s="75">
        <v>360</v>
      </c>
      <c r="K11" s="7"/>
      <c r="L11" s="75">
        <v>745.72683264</v>
      </c>
      <c r="M11" s="7"/>
      <c r="N11" s="76">
        <v>1</v>
      </c>
      <c r="O11" s="76">
        <v>8.0999999999999996E-3</v>
      </c>
      <c r="P11" s="35"/>
      <c r="BG11" s="16"/>
      <c r="BH11" s="19"/>
      <c r="BI11" s="16"/>
      <c r="BM11" s="16"/>
    </row>
    <row r="12" spans="2:65">
      <c r="B12" s="79" t="s">
        <v>197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537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538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I18" t="s">
        <v>199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440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208</v>
      </c>
      <c r="C21" s="16"/>
      <c r="D21" s="16"/>
      <c r="E21" s="16"/>
      <c r="J21" s="81">
        <v>360</v>
      </c>
      <c r="L21" s="81">
        <v>745.72683264</v>
      </c>
      <c r="N21" s="80">
        <v>1</v>
      </c>
      <c r="O21" s="80">
        <v>8.0999999999999996E-3</v>
      </c>
    </row>
    <row r="22" spans="2:15">
      <c r="B22" s="79" t="s">
        <v>537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538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360</v>
      </c>
      <c r="L26" s="81">
        <v>745.72683264</v>
      </c>
      <c r="N26" s="80">
        <v>1</v>
      </c>
      <c r="O26" s="80">
        <v>8.0999999999999996E-3</v>
      </c>
    </row>
    <row r="27" spans="2:15">
      <c r="B27" t="s">
        <v>539</v>
      </c>
      <c r="C27" t="s">
        <v>540</v>
      </c>
      <c r="D27" t="s">
        <v>541</v>
      </c>
      <c r="E27" t="s">
        <v>542</v>
      </c>
      <c r="F27" t="s">
        <v>668</v>
      </c>
      <c r="G27" t="s">
        <v>199</v>
      </c>
      <c r="H27" t="s">
        <v>202</v>
      </c>
      <c r="I27" t="s">
        <v>107</v>
      </c>
      <c r="J27" s="77">
        <v>360</v>
      </c>
      <c r="K27" s="77">
        <v>65222.400000000001</v>
      </c>
      <c r="L27" s="77">
        <v>745.72683264</v>
      </c>
      <c r="M27" s="78">
        <v>0</v>
      </c>
      <c r="N27" s="78">
        <v>1</v>
      </c>
      <c r="O27" s="78">
        <v>8.0999999999999996E-3</v>
      </c>
    </row>
    <row r="28" spans="2:15">
      <c r="B28" s="79" t="s">
        <v>440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I29" t="s">
        <v>199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210</v>
      </c>
      <c r="C30" s="16"/>
      <c r="D30" s="16"/>
      <c r="E30" s="16"/>
    </row>
    <row r="31" spans="2:15">
      <c r="B31" t="s">
        <v>260</v>
      </c>
      <c r="C31" s="16"/>
      <c r="D31" s="16"/>
      <c r="E31" s="16"/>
    </row>
    <row r="32" spans="2:15">
      <c r="B32" t="s">
        <v>261</v>
      </c>
      <c r="C32" s="16"/>
      <c r="D32" s="16"/>
      <c r="E32" s="16"/>
    </row>
    <row r="33" spans="2:5">
      <c r="B33" t="s">
        <v>262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194</v>
      </c>
    </row>
    <row r="2" spans="2:60">
      <c r="B2" s="2" t="s">
        <v>1</v>
      </c>
      <c r="C2" t="s">
        <v>661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98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96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97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188</v>
      </c>
      <c r="H8" s="28" t="s">
        <v>189</v>
      </c>
      <c r="I8" s="28" t="s">
        <v>56</v>
      </c>
      <c r="J8" s="28" t="s">
        <v>73</v>
      </c>
      <c r="K8" s="28" t="s">
        <v>57</v>
      </c>
      <c r="L8" s="28" t="s">
        <v>184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197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543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208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544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210</v>
      </c>
      <c r="D18" s="16"/>
      <c r="E18" s="16"/>
    </row>
    <row r="19" spans="2:12">
      <c r="B19" t="s">
        <v>260</v>
      </c>
      <c r="D19" s="16"/>
      <c r="E19" s="16"/>
    </row>
    <row r="20" spans="2:12">
      <c r="B20" t="s">
        <v>261</v>
      </c>
      <c r="D20" s="16"/>
      <c r="E20" s="16"/>
    </row>
    <row r="21" spans="2:12">
      <c r="B21" t="s">
        <v>262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topLeftCell="A4" workbookViewId="0">
      <selection activeCell="C14" sqref="B14: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194</v>
      </c>
    </row>
    <row r="2" spans="2:61">
      <c r="B2" s="2" t="s">
        <v>1</v>
      </c>
      <c r="C2" t="s">
        <v>661</v>
      </c>
    </row>
    <row r="3" spans="2:61">
      <c r="B3" s="2" t="s">
        <v>2</v>
      </c>
      <c r="C3" t="s">
        <v>195</v>
      </c>
    </row>
    <row r="4" spans="2:61">
      <c r="B4" s="2" t="s">
        <v>3</v>
      </c>
      <c r="C4">
        <v>98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99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97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188</v>
      </c>
      <c r="H8" s="28" t="s">
        <v>189</v>
      </c>
      <c r="I8" s="28" t="s">
        <v>56</v>
      </c>
      <c r="J8" s="28" t="s">
        <v>73</v>
      </c>
      <c r="K8" s="28" t="s">
        <v>57</v>
      </c>
      <c r="L8" s="36" t="s">
        <v>184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197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545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546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547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440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208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545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548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547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549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440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210</v>
      </c>
      <c r="C32" s="16"/>
      <c r="D32" s="16"/>
      <c r="E32" s="16"/>
    </row>
    <row r="33" spans="2:5">
      <c r="B33" t="s">
        <v>260</v>
      </c>
      <c r="C33" s="16"/>
      <c r="D33" s="16"/>
      <c r="E33" s="16"/>
    </row>
    <row r="34" spans="2:5">
      <c r="B34" t="s">
        <v>261</v>
      </c>
      <c r="C34" s="16"/>
      <c r="D34" s="16"/>
      <c r="E34" s="16"/>
    </row>
    <row r="35" spans="2:5">
      <c r="B35" t="s">
        <v>262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194</v>
      </c>
    </row>
    <row r="2" spans="1:60">
      <c r="B2" s="2" t="s">
        <v>1</v>
      </c>
      <c r="C2" t="s">
        <v>661</v>
      </c>
    </row>
    <row r="3" spans="1:60">
      <c r="B3" s="2" t="s">
        <v>2</v>
      </c>
      <c r="C3" t="s">
        <v>195</v>
      </c>
    </row>
    <row r="4" spans="1:60">
      <c r="B4" s="2" t="s">
        <v>3</v>
      </c>
      <c r="C4">
        <v>98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101</v>
      </c>
      <c r="BF6" s="16" t="s">
        <v>102</v>
      </c>
      <c r="BH6" s="19" t="s">
        <v>103</v>
      </c>
    </row>
    <row r="7" spans="1:60" ht="26.25" customHeight="1">
      <c r="B7" s="98" t="s">
        <v>104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105</v>
      </c>
      <c r="BF7" s="16" t="s">
        <v>106</v>
      </c>
      <c r="BH7" s="19" t="s">
        <v>107</v>
      </c>
    </row>
    <row r="8" spans="1:60" s="19" customFormat="1" ht="63">
      <c r="A8" s="15"/>
      <c r="B8" s="4" t="s">
        <v>97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188</v>
      </c>
      <c r="H8" s="28" t="s">
        <v>189</v>
      </c>
      <c r="I8" s="28" t="s">
        <v>56</v>
      </c>
      <c r="J8" s="28" t="s">
        <v>57</v>
      </c>
      <c r="K8" s="28" t="s">
        <v>184</v>
      </c>
      <c r="BC8" s="16" t="s">
        <v>108</v>
      </c>
      <c r="BD8" s="16" t="s">
        <v>109</v>
      </c>
      <c r="BE8" s="16" t="s">
        <v>110</v>
      </c>
      <c r="BG8" s="23" t="s">
        <v>111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31" t="s">
        <v>7</v>
      </c>
      <c r="K9" s="47" t="s">
        <v>7</v>
      </c>
      <c r="BC9" s="16" t="s">
        <v>112</v>
      </c>
      <c r="BE9" s="16" t="s">
        <v>113</v>
      </c>
      <c r="BG9" s="23" t="s">
        <v>114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115</v>
      </c>
      <c r="BD10" s="19"/>
      <c r="BE10" s="16" t="s">
        <v>116</v>
      </c>
      <c r="BG10" s="16" t="s">
        <v>117</v>
      </c>
    </row>
    <row r="11" spans="1:60" s="23" customFormat="1" ht="18" customHeight="1">
      <c r="A11" s="15"/>
      <c r="B11" s="24" t="s">
        <v>118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119</v>
      </c>
      <c r="BD11" s="19"/>
      <c r="BE11" s="16" t="s">
        <v>120</v>
      </c>
      <c r="BG11" s="16" t="s">
        <v>121</v>
      </c>
    </row>
    <row r="12" spans="1:60">
      <c r="B12" s="79" t="s">
        <v>197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122</v>
      </c>
      <c r="BF12" s="16" t="s">
        <v>123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124</v>
      </c>
      <c r="BE13" s="16" t="s">
        <v>125</v>
      </c>
      <c r="BF13" s="16" t="s">
        <v>126</v>
      </c>
    </row>
    <row r="14" spans="1:60">
      <c r="B14" s="79" t="s">
        <v>208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127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128</v>
      </c>
    </row>
    <row r="16" spans="1:60">
      <c r="B16" t="s">
        <v>210</v>
      </c>
      <c r="C16" s="19"/>
      <c r="D16" s="19"/>
      <c r="E16" s="19"/>
      <c r="F16" s="19"/>
      <c r="G16" s="19"/>
      <c r="H16" s="19"/>
      <c r="BF16" s="16" t="s">
        <v>129</v>
      </c>
    </row>
    <row r="17" spans="2:58">
      <c r="B17" t="s">
        <v>260</v>
      </c>
      <c r="C17" s="19"/>
      <c r="D17" s="19"/>
      <c r="E17" s="19"/>
      <c r="F17" s="19"/>
      <c r="G17" s="19"/>
      <c r="H17" s="19"/>
      <c r="BF17" s="16" t="s">
        <v>130</v>
      </c>
    </row>
    <row r="18" spans="2:58">
      <c r="B18" t="s">
        <v>261</v>
      </c>
      <c r="C18" s="19"/>
      <c r="D18" s="19"/>
      <c r="E18" s="19"/>
      <c r="F18" s="19"/>
      <c r="G18" s="19"/>
      <c r="H18" s="19"/>
      <c r="BF18" s="16" t="s">
        <v>131</v>
      </c>
    </row>
    <row r="19" spans="2:58">
      <c r="B19" t="s">
        <v>262</v>
      </c>
      <c r="C19" s="19"/>
      <c r="D19" s="19"/>
      <c r="E19" s="19"/>
      <c r="F19" s="19"/>
      <c r="G19" s="19"/>
      <c r="H19" s="19"/>
      <c r="BF19" s="16" t="s">
        <v>132</v>
      </c>
    </row>
    <row r="20" spans="2:58">
      <c r="C20" s="19"/>
      <c r="D20" s="19"/>
      <c r="E20" s="19"/>
      <c r="F20" s="19"/>
      <c r="G20" s="19"/>
      <c r="H20" s="19"/>
      <c r="BF20" s="16" t="s">
        <v>133</v>
      </c>
    </row>
    <row r="21" spans="2:58">
      <c r="C21" s="19"/>
      <c r="D21" s="19"/>
      <c r="E21" s="19"/>
      <c r="F21" s="19"/>
      <c r="G21" s="19"/>
      <c r="H21" s="19"/>
      <c r="BF21" s="16" t="s">
        <v>124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topLeftCell="A16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194</v>
      </c>
    </row>
    <row r="2" spans="2:81">
      <c r="B2" s="2" t="s">
        <v>1</v>
      </c>
      <c r="C2" t="s">
        <v>661</v>
      </c>
    </row>
    <row r="3" spans="2:81">
      <c r="B3" s="2" t="s">
        <v>2</v>
      </c>
      <c r="C3" t="s">
        <v>195</v>
      </c>
      <c r="E3" s="15"/>
    </row>
    <row r="4" spans="2:81">
      <c r="B4" s="2" t="s">
        <v>3</v>
      </c>
      <c r="C4">
        <v>98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97</v>
      </c>
      <c r="C8" s="28" t="s">
        <v>49</v>
      </c>
      <c r="D8" s="18" t="s">
        <v>135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188</v>
      </c>
      <c r="M8" s="28" t="s">
        <v>189</v>
      </c>
      <c r="N8" s="28" t="s">
        <v>56</v>
      </c>
      <c r="O8" s="28" t="s">
        <v>73</v>
      </c>
      <c r="P8" s="28" t="s">
        <v>57</v>
      </c>
      <c r="Q8" s="36" t="s">
        <v>184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197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550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551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552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553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554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555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556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208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550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551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552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553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554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555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556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210</v>
      </c>
    </row>
    <row r="41" spans="2:17">
      <c r="B41" t="s">
        <v>260</v>
      </c>
    </row>
    <row r="42" spans="2:17">
      <c r="B42" t="s">
        <v>261</v>
      </c>
    </row>
    <row r="43" spans="2:17">
      <c r="B43" t="s">
        <v>262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topLeftCell="A10" workbookViewId="0">
      <selection activeCell="C2" sqref="C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194</v>
      </c>
    </row>
    <row r="2" spans="2:72">
      <c r="B2" s="2" t="s">
        <v>1</v>
      </c>
      <c r="C2" t="s">
        <v>661</v>
      </c>
    </row>
    <row r="3" spans="2:72">
      <c r="B3" s="2" t="s">
        <v>2</v>
      </c>
      <c r="C3" t="s">
        <v>195</v>
      </c>
    </row>
    <row r="4" spans="2:72">
      <c r="B4" s="2" t="s">
        <v>3</v>
      </c>
      <c r="C4">
        <v>98</v>
      </c>
    </row>
    <row r="6" spans="2:72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97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188</v>
      </c>
      <c r="L8" s="28" t="s">
        <v>189</v>
      </c>
      <c r="M8" s="28" t="s">
        <v>5</v>
      </c>
      <c r="N8" s="28" t="s">
        <v>73</v>
      </c>
      <c r="O8" s="28" t="s">
        <v>57</v>
      </c>
      <c r="P8" s="36" t="s">
        <v>184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197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557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558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559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560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440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208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258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561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260</v>
      </c>
    </row>
    <row r="29" spans="2:16">
      <c r="B29" t="s">
        <v>261</v>
      </c>
    </row>
    <row r="30" spans="2:16">
      <c r="B30" t="s">
        <v>262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topLeftCell="A10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194</v>
      </c>
    </row>
    <row r="2" spans="2:65">
      <c r="B2" s="2" t="s">
        <v>1</v>
      </c>
      <c r="C2" t="s">
        <v>661</v>
      </c>
    </row>
    <row r="3" spans="2:65">
      <c r="B3" s="2" t="s">
        <v>2</v>
      </c>
      <c r="C3" t="s">
        <v>195</v>
      </c>
    </row>
    <row r="4" spans="2:65">
      <c r="B4" s="2" t="s">
        <v>3</v>
      </c>
      <c r="C4">
        <v>98</v>
      </c>
    </row>
    <row r="6" spans="2:65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97</v>
      </c>
      <c r="C8" s="28" t="s">
        <v>49</v>
      </c>
      <c r="D8" s="28" t="s">
        <v>138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188</v>
      </c>
      <c r="O8" s="28" t="s">
        <v>189</v>
      </c>
      <c r="P8" s="28" t="s">
        <v>5</v>
      </c>
      <c r="Q8" s="28" t="s">
        <v>73</v>
      </c>
      <c r="R8" s="28" t="s">
        <v>57</v>
      </c>
      <c r="S8" s="36" t="s">
        <v>184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197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562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563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265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440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208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564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565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210</v>
      </c>
      <c r="D26" s="16"/>
      <c r="E26" s="16"/>
      <c r="F26" s="16"/>
    </row>
    <row r="27" spans="2:19">
      <c r="B27" t="s">
        <v>260</v>
      </c>
      <c r="D27" s="16"/>
      <c r="E27" s="16"/>
      <c r="F27" s="16"/>
    </row>
    <row r="28" spans="2:19">
      <c r="B28" t="s">
        <v>261</v>
      </c>
      <c r="D28" s="16"/>
      <c r="E28" s="16"/>
      <c r="F28" s="16"/>
    </row>
    <row r="29" spans="2:19">
      <c r="B29" t="s">
        <v>262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F18" sqref="F1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194</v>
      </c>
    </row>
    <row r="2" spans="2:81">
      <c r="B2" s="2" t="s">
        <v>1</v>
      </c>
      <c r="C2" t="s">
        <v>661</v>
      </c>
    </row>
    <row r="3" spans="2:81">
      <c r="B3" s="2" t="s">
        <v>2</v>
      </c>
      <c r="C3" t="s">
        <v>195</v>
      </c>
    </row>
    <row r="4" spans="2:81">
      <c r="B4" s="2" t="s">
        <v>3</v>
      </c>
      <c r="C4">
        <v>98</v>
      </c>
    </row>
    <row r="6" spans="2:81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97</v>
      </c>
      <c r="C8" s="28" t="s">
        <v>49</v>
      </c>
      <c r="D8" s="28" t="s">
        <v>138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188</v>
      </c>
      <c r="O8" s="28" t="s">
        <v>189</v>
      </c>
      <c r="P8" s="28" t="s">
        <v>5</v>
      </c>
      <c r="Q8" s="28" t="s">
        <v>73</v>
      </c>
      <c r="R8" s="28" t="s">
        <v>57</v>
      </c>
      <c r="S8" s="36" t="s">
        <v>184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139</v>
      </c>
      <c r="C11" s="7"/>
      <c r="D11" s="7"/>
      <c r="E11" s="7"/>
      <c r="F11" s="7"/>
      <c r="G11" s="7"/>
      <c r="H11" s="7"/>
      <c r="I11" s="7"/>
      <c r="J11" s="75">
        <v>6.77</v>
      </c>
      <c r="K11" s="7"/>
      <c r="L11" s="7"/>
      <c r="M11" s="76">
        <v>5.1799999999999999E-2</v>
      </c>
      <c r="N11" s="75">
        <v>2712123.71</v>
      </c>
      <c r="O11" s="7"/>
      <c r="P11" s="75">
        <v>3211.9647546860001</v>
      </c>
      <c r="Q11" s="7"/>
      <c r="R11" s="76">
        <v>1</v>
      </c>
      <c r="S11" s="76">
        <v>3.5000000000000003E-2</v>
      </c>
      <c r="T11" s="35"/>
      <c r="BZ11" s="16"/>
      <c r="CC11" s="16"/>
    </row>
    <row r="12" spans="2:81">
      <c r="B12" s="79" t="s">
        <v>197</v>
      </c>
      <c r="C12" s="16"/>
      <c r="D12" s="16"/>
      <c r="E12" s="16"/>
      <c r="J12" s="81">
        <v>6.77</v>
      </c>
      <c r="M12" s="80">
        <v>5.1799999999999999E-2</v>
      </c>
      <c r="N12" s="81">
        <v>2712123.71</v>
      </c>
      <c r="P12" s="81">
        <v>3211.9647546860001</v>
      </c>
      <c r="R12" s="80">
        <v>1</v>
      </c>
      <c r="S12" s="80">
        <v>3.5000000000000003E-2</v>
      </c>
    </row>
    <row r="13" spans="2:81">
      <c r="B13" s="79" t="s">
        <v>562</v>
      </c>
      <c r="C13" s="16"/>
      <c r="D13" s="16"/>
      <c r="E13" s="16"/>
      <c r="J13" s="81">
        <v>10.88</v>
      </c>
      <c r="M13" s="80">
        <v>6.8599999999999994E-2</v>
      </c>
      <c r="N13" s="81">
        <v>1098494.3899999999</v>
      </c>
      <c r="P13" s="81">
        <v>1581.1716139499999</v>
      </c>
      <c r="R13" s="80">
        <v>0.49230000000000002</v>
      </c>
      <c r="S13" s="80">
        <v>1.72E-2</v>
      </c>
    </row>
    <row r="14" spans="2:81">
      <c r="B14" t="s">
        <v>566</v>
      </c>
      <c r="C14" t="s">
        <v>567</v>
      </c>
      <c r="D14" t="s">
        <v>124</v>
      </c>
      <c r="E14" t="s">
        <v>568</v>
      </c>
      <c r="F14" t="s">
        <v>128</v>
      </c>
      <c r="G14" t="s">
        <v>272</v>
      </c>
      <c r="H14" t="s">
        <v>273</v>
      </c>
      <c r="I14" t="s">
        <v>569</v>
      </c>
      <c r="J14" s="77">
        <v>11.15</v>
      </c>
      <c r="K14" t="s">
        <v>103</v>
      </c>
      <c r="L14" s="78">
        <v>4.1000000000000002E-2</v>
      </c>
      <c r="M14" s="78">
        <v>9.7999999999999997E-3</v>
      </c>
      <c r="N14" s="77">
        <v>1018636.72</v>
      </c>
      <c r="O14" s="77">
        <v>151.19</v>
      </c>
      <c r="P14" s="77">
        <v>1540.0768569679999</v>
      </c>
      <c r="Q14" s="78">
        <v>2.9999999999999997E-4</v>
      </c>
      <c r="R14" s="78">
        <v>0.47949999999999998</v>
      </c>
      <c r="S14" s="78">
        <v>1.6799999999999999E-2</v>
      </c>
    </row>
    <row r="15" spans="2:81">
      <c r="B15" t="s">
        <v>570</v>
      </c>
      <c r="C15" t="s">
        <v>571</v>
      </c>
      <c r="D15" t="s">
        <v>124</v>
      </c>
      <c r="E15" t="s">
        <v>572</v>
      </c>
      <c r="F15" t="s">
        <v>666</v>
      </c>
      <c r="G15" t="s">
        <v>199</v>
      </c>
      <c r="H15" t="s">
        <v>202</v>
      </c>
      <c r="I15" t="s">
        <v>573</v>
      </c>
      <c r="J15" s="77">
        <v>0.79</v>
      </c>
      <c r="K15" t="s">
        <v>103</v>
      </c>
      <c r="L15" s="78">
        <v>5.6000000000000001E-2</v>
      </c>
      <c r="M15" s="78">
        <v>2.2728000000000002</v>
      </c>
      <c r="N15" s="77">
        <v>79857.67</v>
      </c>
      <c r="O15" s="77">
        <v>51.46</v>
      </c>
      <c r="P15" s="77">
        <v>41.094756982</v>
      </c>
      <c r="Q15" s="78">
        <v>1E-4</v>
      </c>
      <c r="R15" s="78">
        <v>1.2800000000000001E-2</v>
      </c>
      <c r="S15" s="78">
        <v>4.0000000000000002E-4</v>
      </c>
    </row>
    <row r="16" spans="2:81">
      <c r="B16" s="79" t="s">
        <v>563</v>
      </c>
      <c r="C16" s="16"/>
      <c r="D16" s="16"/>
      <c r="E16" s="16"/>
      <c r="J16" s="81">
        <v>2.78</v>
      </c>
      <c r="M16" s="80">
        <v>3.5400000000000001E-2</v>
      </c>
      <c r="N16" s="81">
        <v>1613629.32</v>
      </c>
      <c r="P16" s="81">
        <v>1630.7931407359999</v>
      </c>
      <c r="R16" s="80">
        <v>0.50770000000000004</v>
      </c>
      <c r="S16" s="80">
        <v>1.78E-2</v>
      </c>
    </row>
    <row r="17" spans="2:19">
      <c r="B17" t="s">
        <v>574</v>
      </c>
      <c r="C17" t="s">
        <v>575</v>
      </c>
      <c r="D17" t="s">
        <v>124</v>
      </c>
      <c r="E17" t="s">
        <v>576</v>
      </c>
      <c r="F17" t="s">
        <v>669</v>
      </c>
      <c r="G17" t="s">
        <v>333</v>
      </c>
      <c r="H17" t="s">
        <v>273</v>
      </c>
      <c r="I17" t="s">
        <v>577</v>
      </c>
      <c r="J17" s="77">
        <v>4.2300000000000004</v>
      </c>
      <c r="K17" t="s">
        <v>103</v>
      </c>
      <c r="L17" s="78">
        <v>3.3500000000000002E-2</v>
      </c>
      <c r="M17" s="78">
        <v>3.5400000000000001E-2</v>
      </c>
      <c r="N17" s="77">
        <v>380000</v>
      </c>
      <c r="O17" s="77">
        <v>100.3</v>
      </c>
      <c r="P17" s="77">
        <v>381.14</v>
      </c>
      <c r="Q17" s="78">
        <v>4.0000000000000002E-4</v>
      </c>
      <c r="R17" s="78">
        <v>0.1187</v>
      </c>
      <c r="S17" s="78">
        <v>4.1999999999999997E-3</v>
      </c>
    </row>
    <row r="18" spans="2:19">
      <c r="B18" t="s">
        <v>578</v>
      </c>
      <c r="C18" t="s">
        <v>579</v>
      </c>
      <c r="D18" t="s">
        <v>124</v>
      </c>
      <c r="E18" t="s">
        <v>580</v>
      </c>
      <c r="F18" t="s">
        <v>663</v>
      </c>
      <c r="G18" t="s">
        <v>351</v>
      </c>
      <c r="H18" t="s">
        <v>273</v>
      </c>
      <c r="I18" t="s">
        <v>581</v>
      </c>
      <c r="J18" s="77">
        <v>2.5</v>
      </c>
      <c r="K18" t="s">
        <v>103</v>
      </c>
      <c r="L18" s="78">
        <v>3.5499999999999997E-2</v>
      </c>
      <c r="M18" s="78">
        <v>2.9100000000000001E-2</v>
      </c>
      <c r="N18" s="77">
        <v>492800</v>
      </c>
      <c r="O18" s="77">
        <v>102.53</v>
      </c>
      <c r="P18" s="77">
        <v>505.26783999999998</v>
      </c>
      <c r="Q18" s="78">
        <v>1.8E-3</v>
      </c>
      <c r="R18" s="78">
        <v>0.1573</v>
      </c>
      <c r="S18" s="78">
        <v>5.4999999999999997E-3</v>
      </c>
    </row>
    <row r="19" spans="2:19">
      <c r="B19" t="s">
        <v>582</v>
      </c>
      <c r="C19" t="s">
        <v>583</v>
      </c>
      <c r="D19" t="s">
        <v>124</v>
      </c>
      <c r="E19" t="s">
        <v>584</v>
      </c>
      <c r="F19" t="s">
        <v>342</v>
      </c>
      <c r="G19" t="s">
        <v>400</v>
      </c>
      <c r="H19" t="s">
        <v>151</v>
      </c>
      <c r="I19" t="s">
        <v>585</v>
      </c>
      <c r="J19" s="77">
        <v>2.23</v>
      </c>
      <c r="K19" t="s">
        <v>103</v>
      </c>
      <c r="L19" s="78">
        <v>4.1000000000000002E-2</v>
      </c>
      <c r="M19" s="78">
        <v>3.9800000000000002E-2</v>
      </c>
      <c r="N19" s="77">
        <v>740829.32</v>
      </c>
      <c r="O19" s="77">
        <v>100.48</v>
      </c>
      <c r="P19" s="77">
        <v>744.38530073599998</v>
      </c>
      <c r="Q19" s="78">
        <v>8.9999999999999998E-4</v>
      </c>
      <c r="R19" s="78">
        <v>0.23180000000000001</v>
      </c>
      <c r="S19" s="78">
        <v>8.0999999999999996E-3</v>
      </c>
    </row>
    <row r="20" spans="2:19">
      <c r="B20" s="79" t="s">
        <v>265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J21" s="77">
        <v>0</v>
      </c>
      <c r="K21" t="s">
        <v>199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440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208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266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J26" s="77">
        <v>0</v>
      </c>
      <c r="K26" t="s">
        <v>199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267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199</v>
      </c>
      <c r="C28" t="s">
        <v>199</v>
      </c>
      <c r="D28" s="16"/>
      <c r="E28" s="16"/>
      <c r="F28" t="s">
        <v>199</v>
      </c>
      <c r="G28" t="s">
        <v>199</v>
      </c>
      <c r="J28" s="77">
        <v>0</v>
      </c>
      <c r="K28" t="s">
        <v>199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210</v>
      </c>
      <c r="C29" s="16"/>
      <c r="D29" s="16"/>
      <c r="E29" s="16"/>
    </row>
    <row r="30" spans="2:19">
      <c r="B30" t="s">
        <v>260</v>
      </c>
      <c r="C30" s="16"/>
      <c r="D30" s="16"/>
      <c r="E30" s="16"/>
    </row>
    <row r="31" spans="2:19">
      <c r="B31" t="s">
        <v>261</v>
      </c>
      <c r="C31" s="16"/>
      <c r="D31" s="16"/>
      <c r="E31" s="16"/>
    </row>
    <row r="32" spans="2:19">
      <c r="B32" t="s">
        <v>262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194</v>
      </c>
    </row>
    <row r="2" spans="2:98">
      <c r="B2" s="2" t="s">
        <v>1</v>
      </c>
      <c r="C2" t="s">
        <v>661</v>
      </c>
    </row>
    <row r="3" spans="2:98">
      <c r="B3" s="2" t="s">
        <v>2</v>
      </c>
      <c r="C3" t="s">
        <v>195</v>
      </c>
    </row>
    <row r="4" spans="2:98">
      <c r="B4" s="2" t="s">
        <v>3</v>
      </c>
      <c r="C4">
        <v>98</v>
      </c>
    </row>
    <row r="6" spans="2:98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97</v>
      </c>
      <c r="C8" s="28" t="s">
        <v>49</v>
      </c>
      <c r="D8" s="28" t="s">
        <v>138</v>
      </c>
      <c r="E8" s="28" t="s">
        <v>50</v>
      </c>
      <c r="F8" s="28" t="s">
        <v>84</v>
      </c>
      <c r="G8" s="28" t="s">
        <v>53</v>
      </c>
      <c r="H8" s="28" t="s">
        <v>188</v>
      </c>
      <c r="I8" s="28" t="s">
        <v>189</v>
      </c>
      <c r="J8" s="28" t="s">
        <v>5</v>
      </c>
      <c r="K8" s="28" t="s">
        <v>73</v>
      </c>
      <c r="L8" s="28" t="s">
        <v>57</v>
      </c>
      <c r="M8" s="36" t="s">
        <v>184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185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197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208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266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210</v>
      </c>
      <c r="C19" s="16"/>
      <c r="D19" s="16"/>
      <c r="E19" s="16"/>
    </row>
    <row r="20" spans="2:13">
      <c r="B20" t="s">
        <v>260</v>
      </c>
      <c r="C20" s="16"/>
      <c r="D20" s="16"/>
      <c r="E20" s="16"/>
    </row>
    <row r="21" spans="2:13">
      <c r="B21" t="s">
        <v>261</v>
      </c>
      <c r="C21" s="16"/>
      <c r="D21" s="16"/>
      <c r="E21" s="16"/>
    </row>
    <row r="22" spans="2:13">
      <c r="B22" t="s">
        <v>262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7" workbookViewId="0">
      <selection activeCell="B18" sqref="B1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194</v>
      </c>
    </row>
    <row r="2" spans="2:55">
      <c r="B2" s="2" t="s">
        <v>1</v>
      </c>
      <c r="C2" t="s">
        <v>661</v>
      </c>
    </row>
    <row r="3" spans="2:55">
      <c r="B3" s="2" t="s">
        <v>2</v>
      </c>
      <c r="C3" t="s">
        <v>195</v>
      </c>
    </row>
    <row r="4" spans="2:55">
      <c r="B4" s="2" t="s">
        <v>3</v>
      </c>
      <c r="C4">
        <v>98</v>
      </c>
    </row>
    <row r="6" spans="2:55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140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97</v>
      </c>
      <c r="C8" s="28" t="s">
        <v>49</v>
      </c>
      <c r="D8" s="28" t="s">
        <v>53</v>
      </c>
      <c r="E8" s="28" t="s">
        <v>71</v>
      </c>
      <c r="F8" s="28" t="s">
        <v>188</v>
      </c>
      <c r="G8" s="28" t="s">
        <v>189</v>
      </c>
      <c r="H8" s="28" t="s">
        <v>5</v>
      </c>
      <c r="I8" s="28" t="s">
        <v>73</v>
      </c>
      <c r="J8" s="28" t="s">
        <v>57</v>
      </c>
      <c r="K8" s="36" t="s">
        <v>184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185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141</v>
      </c>
      <c r="C11" s="7"/>
      <c r="D11" s="7"/>
      <c r="E11" s="7"/>
      <c r="F11" s="75">
        <v>5853271.4000000004</v>
      </c>
      <c r="G11" s="7"/>
      <c r="H11" s="75">
        <v>13295.411375784353</v>
      </c>
      <c r="I11" s="7"/>
      <c r="J11" s="76">
        <v>1</v>
      </c>
      <c r="K11" s="76">
        <v>0.1449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197</v>
      </c>
      <c r="C12" s="16"/>
      <c r="F12" s="81">
        <v>4876450.75</v>
      </c>
      <c r="H12" s="81">
        <v>9798.1780761730242</v>
      </c>
      <c r="J12" s="80">
        <v>0.73699999999999999</v>
      </c>
      <c r="K12" s="80">
        <v>0.10680000000000001</v>
      </c>
    </row>
    <row r="13" spans="2:55">
      <c r="B13" s="79" t="s">
        <v>586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587</v>
      </c>
      <c r="C15" s="16"/>
      <c r="F15" s="81">
        <v>2296097.9300000002</v>
      </c>
      <c r="H15" s="81">
        <v>6056.3342388270003</v>
      </c>
      <c r="J15" s="80">
        <v>0.45550000000000002</v>
      </c>
      <c r="K15" s="80">
        <v>6.6000000000000003E-2</v>
      </c>
    </row>
    <row r="16" spans="2:55">
      <c r="B16" t="s">
        <v>588</v>
      </c>
      <c r="C16" t="s">
        <v>589</v>
      </c>
      <c r="D16" t="s">
        <v>103</v>
      </c>
      <c r="E16" t="s">
        <v>590</v>
      </c>
      <c r="F16" s="77">
        <v>1276808.55</v>
      </c>
      <c r="G16" s="77">
        <v>281.47000000000003</v>
      </c>
      <c r="H16" s="77">
        <v>3593.8330256849999</v>
      </c>
      <c r="I16" s="78">
        <v>0</v>
      </c>
      <c r="J16" s="78">
        <v>0.27029999999999998</v>
      </c>
      <c r="K16" s="78">
        <v>3.9199999999999999E-2</v>
      </c>
    </row>
    <row r="17" spans="2:11">
      <c r="B17" t="s">
        <v>591</v>
      </c>
      <c r="C17" t="s">
        <v>592</v>
      </c>
      <c r="D17" t="s">
        <v>103</v>
      </c>
      <c r="E17" t="s">
        <v>593</v>
      </c>
      <c r="F17" s="77">
        <v>813635.31</v>
      </c>
      <c r="G17" s="77">
        <v>241.59</v>
      </c>
      <c r="H17" s="77">
        <v>1965.6615454289999</v>
      </c>
      <c r="I17" s="78">
        <v>0</v>
      </c>
      <c r="J17" s="78">
        <v>0.14779999999999999</v>
      </c>
      <c r="K17" s="78">
        <v>2.1399999999999999E-2</v>
      </c>
    </row>
    <row r="18" spans="2:11">
      <c r="B18" t="s">
        <v>594</v>
      </c>
      <c r="C18" t="s">
        <v>595</v>
      </c>
      <c r="D18" t="s">
        <v>103</v>
      </c>
      <c r="E18" t="s">
        <v>596</v>
      </c>
      <c r="F18" s="77">
        <v>205654.07</v>
      </c>
      <c r="G18" s="77">
        <v>241.59</v>
      </c>
      <c r="H18" s="77">
        <v>496.83966771299998</v>
      </c>
      <c r="I18" s="78">
        <v>0</v>
      </c>
      <c r="J18" s="78">
        <v>3.7400000000000003E-2</v>
      </c>
      <c r="K18" s="78">
        <v>5.4000000000000003E-3</v>
      </c>
    </row>
    <row r="19" spans="2:11">
      <c r="B19" s="79" t="s">
        <v>597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598</v>
      </c>
      <c r="C21" s="16"/>
      <c r="F21" s="81">
        <v>2580352.8199999998</v>
      </c>
      <c r="H21" s="81">
        <v>3741.843837346024</v>
      </c>
      <c r="J21" s="80">
        <v>0.28139999999999998</v>
      </c>
      <c r="K21" s="80">
        <v>4.0800000000000003E-2</v>
      </c>
    </row>
    <row r="22" spans="2:11">
      <c r="B22" t="s">
        <v>599</v>
      </c>
      <c r="C22" t="s">
        <v>600</v>
      </c>
      <c r="D22" t="s">
        <v>107</v>
      </c>
      <c r="E22" t="s">
        <v>601</v>
      </c>
      <c r="F22" s="77">
        <v>89590.35</v>
      </c>
      <c r="G22" s="77">
        <v>148.13</v>
      </c>
      <c r="H22" s="77">
        <v>421.48754900507998</v>
      </c>
      <c r="I22" s="78">
        <v>0</v>
      </c>
      <c r="J22" s="78">
        <v>3.1699999999999999E-2</v>
      </c>
      <c r="K22" s="78">
        <v>4.5999999999999999E-3</v>
      </c>
    </row>
    <row r="23" spans="2:11">
      <c r="B23" t="s">
        <v>602</v>
      </c>
      <c r="C23" t="s">
        <v>603</v>
      </c>
      <c r="D23" t="s">
        <v>107</v>
      </c>
      <c r="E23" t="s">
        <v>604</v>
      </c>
      <c r="F23" s="77">
        <v>248008.47</v>
      </c>
      <c r="G23" s="77">
        <v>74.02</v>
      </c>
      <c r="H23" s="77">
        <v>583.036961512944</v>
      </c>
      <c r="I23" s="78">
        <v>8.9999999999999998E-4</v>
      </c>
      <c r="J23" s="78">
        <v>4.3900000000000002E-2</v>
      </c>
      <c r="K23" s="78">
        <v>6.4000000000000003E-3</v>
      </c>
    </row>
    <row r="24" spans="2:11">
      <c r="B24" t="s">
        <v>605</v>
      </c>
      <c r="C24" t="s">
        <v>606</v>
      </c>
      <c r="D24" t="s">
        <v>107</v>
      </c>
      <c r="E24" t="s">
        <v>607</v>
      </c>
      <c r="F24" s="77">
        <v>265808</v>
      </c>
      <c r="G24" s="77">
        <v>88.41</v>
      </c>
      <c r="H24" s="77">
        <v>746.36270849280004</v>
      </c>
      <c r="I24" s="78">
        <v>1.9E-3</v>
      </c>
      <c r="J24" s="78">
        <v>5.6099999999999997E-2</v>
      </c>
      <c r="K24" s="78">
        <v>8.0999999999999996E-3</v>
      </c>
    </row>
    <row r="25" spans="2:11">
      <c r="B25" t="s">
        <v>608</v>
      </c>
      <c r="C25" t="s">
        <v>609</v>
      </c>
      <c r="D25" t="s">
        <v>107</v>
      </c>
      <c r="E25" t="s">
        <v>610</v>
      </c>
      <c r="F25" s="77">
        <v>72617</v>
      </c>
      <c r="G25" s="77">
        <v>262.81</v>
      </c>
      <c r="H25" s="77">
        <v>606.12288693519997</v>
      </c>
      <c r="I25" s="78">
        <v>0</v>
      </c>
      <c r="J25" s="78">
        <v>4.5600000000000002E-2</v>
      </c>
      <c r="K25" s="78">
        <v>6.6E-3</v>
      </c>
    </row>
    <row r="26" spans="2:11">
      <c r="B26" t="s">
        <v>611</v>
      </c>
      <c r="C26" t="s">
        <v>612</v>
      </c>
      <c r="D26" t="s">
        <v>103</v>
      </c>
      <c r="E26" t="s">
        <v>613</v>
      </c>
      <c r="F26" s="77">
        <v>644742</v>
      </c>
      <c r="G26" s="77">
        <v>95.93</v>
      </c>
      <c r="H26" s="77">
        <v>618.5010006</v>
      </c>
      <c r="I26" s="78">
        <v>0</v>
      </c>
      <c r="J26" s="78">
        <v>4.65E-2</v>
      </c>
      <c r="K26" s="78">
        <v>6.7000000000000002E-3</v>
      </c>
    </row>
    <row r="27" spans="2:11">
      <c r="B27" t="s">
        <v>614</v>
      </c>
      <c r="C27" t="s">
        <v>615</v>
      </c>
      <c r="D27" t="s">
        <v>103</v>
      </c>
      <c r="E27" t="s">
        <v>616</v>
      </c>
      <c r="F27" s="77">
        <v>1259587</v>
      </c>
      <c r="G27" s="77">
        <v>60.84</v>
      </c>
      <c r="H27" s="77">
        <v>766.33273080000004</v>
      </c>
      <c r="I27" s="78">
        <v>1.2999999999999999E-3</v>
      </c>
      <c r="J27" s="78">
        <v>5.7599999999999998E-2</v>
      </c>
      <c r="K27" s="78">
        <v>8.3999999999999995E-3</v>
      </c>
    </row>
    <row r="28" spans="2:11">
      <c r="B28" s="79" t="s">
        <v>208</v>
      </c>
      <c r="C28" s="16"/>
      <c r="F28" s="81">
        <v>976820.65</v>
      </c>
      <c r="H28" s="81">
        <v>3497.23329961133</v>
      </c>
      <c r="J28" s="80">
        <v>0.26300000000000001</v>
      </c>
      <c r="K28" s="80">
        <v>3.8100000000000002E-2</v>
      </c>
    </row>
    <row r="29" spans="2:11">
      <c r="B29" s="79" t="s">
        <v>617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199</v>
      </c>
      <c r="C30" t="s">
        <v>199</v>
      </c>
      <c r="D30" t="s">
        <v>199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618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199</v>
      </c>
      <c r="C32" t="s">
        <v>199</v>
      </c>
      <c r="D32" t="s">
        <v>199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619</v>
      </c>
      <c r="C33" s="16"/>
      <c r="F33" s="81">
        <v>536820.66</v>
      </c>
      <c r="H33" s="81">
        <v>1842.9438652088199</v>
      </c>
      <c r="J33" s="80">
        <v>0.1386</v>
      </c>
      <c r="K33" s="80">
        <v>2.01E-2</v>
      </c>
    </row>
    <row r="34" spans="2:11">
      <c r="B34" t="s">
        <v>620</v>
      </c>
      <c r="C34" t="s">
        <v>621</v>
      </c>
      <c r="D34" t="s">
        <v>107</v>
      </c>
      <c r="E34" t="s">
        <v>417</v>
      </c>
      <c r="F34" s="77">
        <v>536820.66</v>
      </c>
      <c r="G34" s="77">
        <v>108.09419999999984</v>
      </c>
      <c r="H34" s="77">
        <v>1842.9438652088199</v>
      </c>
      <c r="I34" s="78">
        <v>0</v>
      </c>
      <c r="J34" s="78">
        <v>0.1386</v>
      </c>
      <c r="K34" s="78">
        <v>2.01E-2</v>
      </c>
    </row>
    <row r="35" spans="2:11">
      <c r="B35" s="79" t="s">
        <v>622</v>
      </c>
      <c r="C35" s="16"/>
      <c r="F35" s="81">
        <v>439999.99</v>
      </c>
      <c r="H35" s="81">
        <v>1654.2894344025101</v>
      </c>
      <c r="J35" s="80">
        <v>0.1244</v>
      </c>
      <c r="K35" s="80">
        <v>1.7999999999999999E-2</v>
      </c>
    </row>
    <row r="36" spans="2:11">
      <c r="B36" t="s">
        <v>623</v>
      </c>
      <c r="C36" t="s">
        <v>624</v>
      </c>
      <c r="D36" t="s">
        <v>107</v>
      </c>
      <c r="E36" t="s">
        <v>625</v>
      </c>
      <c r="F36" s="77">
        <v>439999.99</v>
      </c>
      <c r="G36" s="77">
        <v>118.37999999999985</v>
      </c>
      <c r="H36" s="77">
        <v>1654.2894344025101</v>
      </c>
      <c r="I36" s="78">
        <v>0</v>
      </c>
      <c r="J36" s="78">
        <v>0.1244</v>
      </c>
      <c r="K36" s="78">
        <v>1.7999999999999999E-2</v>
      </c>
    </row>
    <row r="37" spans="2:11">
      <c r="B37" t="s">
        <v>210</v>
      </c>
      <c r="C37" s="16"/>
    </row>
    <row r="38" spans="2:11">
      <c r="B38" t="s">
        <v>260</v>
      </c>
      <c r="C38" s="16"/>
    </row>
    <row r="39" spans="2:11">
      <c r="B39" t="s">
        <v>261</v>
      </c>
      <c r="C39" s="16"/>
    </row>
    <row r="40" spans="2:11">
      <c r="B40" t="s">
        <v>262</v>
      </c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194</v>
      </c>
    </row>
    <row r="2" spans="2:59">
      <c r="B2" s="2" t="s">
        <v>1</v>
      </c>
      <c r="C2" t="s">
        <v>661</v>
      </c>
    </row>
    <row r="3" spans="2:59">
      <c r="B3" s="2" t="s">
        <v>2</v>
      </c>
      <c r="C3" t="s">
        <v>195</v>
      </c>
    </row>
    <row r="4" spans="2:59">
      <c r="B4" s="2" t="s">
        <v>3</v>
      </c>
      <c r="C4">
        <v>98</v>
      </c>
    </row>
    <row r="6" spans="2:59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97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188</v>
      </c>
      <c r="H8" s="28" t="s">
        <v>189</v>
      </c>
      <c r="I8" s="28" t="s">
        <v>5</v>
      </c>
      <c r="J8" s="28" t="s">
        <v>73</v>
      </c>
      <c r="K8" s="28" t="s">
        <v>57</v>
      </c>
      <c r="L8" s="36" t="s">
        <v>184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626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544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210</v>
      </c>
      <c r="C16" s="16"/>
      <c r="D16" s="16"/>
    </row>
    <row r="17" spans="2:4">
      <c r="B17" t="s">
        <v>260</v>
      </c>
      <c r="C17" s="16"/>
      <c r="D17" s="16"/>
    </row>
    <row r="18" spans="2:4">
      <c r="B18" t="s">
        <v>261</v>
      </c>
      <c r="C18" s="16"/>
      <c r="D18" s="16"/>
    </row>
    <row r="19" spans="2:4">
      <c r="B19" t="s">
        <v>262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topLeftCell="A13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194</v>
      </c>
    </row>
    <row r="2" spans="2:52">
      <c r="B2" s="2" t="s">
        <v>1</v>
      </c>
      <c r="C2" t="s">
        <v>661</v>
      </c>
    </row>
    <row r="3" spans="2:52">
      <c r="B3" s="2" t="s">
        <v>2</v>
      </c>
      <c r="C3" t="s">
        <v>195</v>
      </c>
    </row>
    <row r="4" spans="2:52">
      <c r="B4" s="2" t="s">
        <v>3</v>
      </c>
      <c r="C4">
        <v>98</v>
      </c>
    </row>
    <row r="6" spans="2:52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97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188</v>
      </c>
      <c r="H8" s="28" t="s">
        <v>189</v>
      </c>
      <c r="I8" s="28" t="s">
        <v>5</v>
      </c>
      <c r="J8" s="28" t="s">
        <v>73</v>
      </c>
      <c r="K8" s="28" t="s">
        <v>57</v>
      </c>
      <c r="L8" s="36" t="s">
        <v>184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197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545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546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627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547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440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208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545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548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547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549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440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210</v>
      </c>
      <c r="C34" s="16"/>
      <c r="D34" s="16"/>
    </row>
    <row r="35" spans="2:12">
      <c r="B35" t="s">
        <v>260</v>
      </c>
      <c r="C35" s="16"/>
      <c r="D35" s="16"/>
    </row>
    <row r="36" spans="2:12">
      <c r="B36" t="s">
        <v>261</v>
      </c>
      <c r="C36" s="16"/>
      <c r="D36" s="16"/>
    </row>
    <row r="37" spans="2:12">
      <c r="B37" t="s">
        <v>262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194</v>
      </c>
    </row>
    <row r="2" spans="2:49">
      <c r="B2" s="2" t="s">
        <v>1</v>
      </c>
      <c r="C2" t="s">
        <v>661</v>
      </c>
    </row>
    <row r="3" spans="2:49">
      <c r="B3" s="2" t="s">
        <v>2</v>
      </c>
      <c r="C3" t="s">
        <v>195</v>
      </c>
    </row>
    <row r="4" spans="2:49">
      <c r="B4" s="2" t="s">
        <v>3</v>
      </c>
      <c r="C4">
        <v>98</v>
      </c>
    </row>
    <row r="6" spans="2:49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144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97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188</v>
      </c>
      <c r="H8" s="28" t="s">
        <v>189</v>
      </c>
      <c r="I8" s="28" t="s">
        <v>5</v>
      </c>
      <c r="J8" s="28" t="s">
        <v>57</v>
      </c>
      <c r="K8" s="36" t="s">
        <v>184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185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145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197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545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546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627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547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440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208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545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548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547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440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210</v>
      </c>
      <c r="C32" s="16"/>
      <c r="D32" s="16"/>
    </row>
    <row r="33" spans="2:4">
      <c r="B33" t="s">
        <v>260</v>
      </c>
      <c r="C33" s="16"/>
      <c r="D33" s="16"/>
    </row>
    <row r="34" spans="2:4">
      <c r="B34" t="s">
        <v>261</v>
      </c>
      <c r="C34" s="16"/>
      <c r="D34" s="16"/>
    </row>
    <row r="35" spans="2:4">
      <c r="B35" t="s">
        <v>262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topLeftCell="A7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194</v>
      </c>
    </row>
    <row r="2" spans="2:78">
      <c r="B2" s="2" t="s">
        <v>1</v>
      </c>
      <c r="C2" t="s">
        <v>661</v>
      </c>
    </row>
    <row r="3" spans="2:78">
      <c r="B3" s="2" t="s">
        <v>2</v>
      </c>
      <c r="C3" t="s">
        <v>195</v>
      </c>
    </row>
    <row r="4" spans="2:78">
      <c r="B4" s="2" t="s">
        <v>3</v>
      </c>
      <c r="C4">
        <v>98</v>
      </c>
    </row>
    <row r="6" spans="2:78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97</v>
      </c>
      <c r="C8" s="28" t="s">
        <v>49</v>
      </c>
      <c r="D8" s="28" t="s">
        <v>135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188</v>
      </c>
      <c r="M8" s="28" t="s">
        <v>189</v>
      </c>
      <c r="N8" s="28" t="s">
        <v>5</v>
      </c>
      <c r="O8" s="28" t="s">
        <v>73</v>
      </c>
      <c r="P8" s="28" t="s">
        <v>57</v>
      </c>
      <c r="Q8" s="36" t="s">
        <v>184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185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197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550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551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552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553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554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555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556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208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550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551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552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553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554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555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556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210</v>
      </c>
      <c r="D40" s="16"/>
    </row>
    <row r="41" spans="2:17">
      <c r="B41" t="s">
        <v>260</v>
      </c>
      <c r="D41" s="16"/>
    </row>
    <row r="42" spans="2:17">
      <c r="B42" t="s">
        <v>261</v>
      </c>
      <c r="D42" s="16"/>
    </row>
    <row r="43" spans="2:17">
      <c r="B43" t="s">
        <v>262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9"/>
  <sheetViews>
    <sheetView rightToLeft="1" topLeftCell="A4" workbookViewId="0">
      <selection activeCell="E22" sqref="E22:E27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194</v>
      </c>
    </row>
    <row r="2" spans="2:60">
      <c r="B2" s="2" t="s">
        <v>1</v>
      </c>
      <c r="C2" t="s">
        <v>661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98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97</v>
      </c>
      <c r="C8" s="28" t="s">
        <v>148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679</v>
      </c>
      <c r="K8" s="28" t="s">
        <v>53</v>
      </c>
      <c r="L8" s="18" t="s">
        <v>149</v>
      </c>
      <c r="M8" s="29" t="s">
        <v>55</v>
      </c>
      <c r="N8" s="28" t="s">
        <v>188</v>
      </c>
      <c r="O8" s="28" t="s">
        <v>189</v>
      </c>
      <c r="P8" s="28" t="s">
        <v>5</v>
      </c>
      <c r="Q8" s="28" t="s">
        <v>57</v>
      </c>
      <c r="R8" s="36" t="s">
        <v>184</v>
      </c>
      <c r="S8" s="16"/>
      <c r="T8" s="16"/>
      <c r="U8" s="16"/>
      <c r="V8" s="16"/>
      <c r="BG8" s="19" t="s">
        <v>150</v>
      </c>
      <c r="BH8" s="19" t="s">
        <v>103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185</v>
      </c>
      <c r="O9" s="21"/>
      <c r="P9" s="21" t="s">
        <v>186</v>
      </c>
      <c r="Q9" s="31" t="s">
        <v>7</v>
      </c>
      <c r="R9" s="45" t="s">
        <v>7</v>
      </c>
      <c r="S9" s="16"/>
      <c r="T9" s="16"/>
      <c r="U9" s="16"/>
      <c r="V9" s="16"/>
      <c r="BG9" s="19" t="s">
        <v>151</v>
      </c>
      <c r="BH9" s="19" t="s">
        <v>107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152</v>
      </c>
      <c r="BH10" s="23" t="s">
        <v>111</v>
      </c>
    </row>
    <row r="11" spans="2:60" s="23" customFormat="1" ht="18" customHeight="1">
      <c r="B11" s="24" t="s">
        <v>153</v>
      </c>
      <c r="C11" s="18"/>
      <c r="D11" s="18"/>
      <c r="E11" s="18"/>
      <c r="F11" s="18"/>
      <c r="G11" s="18"/>
      <c r="H11" s="18"/>
      <c r="I11" s="75">
        <f>I12+I13+I15+I17+I19+I21+I28+I29+I31+I33+I35+I37+I38+I40+I42+I44</f>
        <v>1.4680277900439167</v>
      </c>
      <c r="J11" s="18"/>
      <c r="K11" s="18"/>
      <c r="L11" s="18"/>
      <c r="M11" s="76">
        <f>M12+M13+M15+M17+M19+M21+M28+M29+M31+M33+M35+M37+M38+M40+M42+M44</f>
        <v>4.5858519533829318E-3</v>
      </c>
      <c r="N11" s="75">
        <v>4816827.8499999996</v>
      </c>
      <c r="O11" s="7"/>
      <c r="P11" s="75">
        <v>5233.5501024129999</v>
      </c>
      <c r="Q11" s="76">
        <v>1</v>
      </c>
      <c r="R11" s="76">
        <v>5.7099999999999998E-2</v>
      </c>
      <c r="S11" s="16"/>
      <c r="T11" s="16"/>
      <c r="U11" s="16"/>
      <c r="V11" s="16"/>
      <c r="BG11" s="16" t="s">
        <v>124</v>
      </c>
      <c r="BH11" s="23" t="s">
        <v>114</v>
      </c>
    </row>
    <row r="12" spans="2:60">
      <c r="B12" s="79" t="s">
        <v>197</v>
      </c>
      <c r="I12" s="81">
        <v>0</v>
      </c>
      <c r="J12" s="81"/>
      <c r="M12" s="80">
        <v>0</v>
      </c>
      <c r="N12" s="81">
        <v>4816827.8499999996</v>
      </c>
      <c r="P12" s="81">
        <v>5233.5501024129999</v>
      </c>
      <c r="Q12" s="80">
        <v>1</v>
      </c>
      <c r="R12" s="80">
        <v>5.7099999999999998E-2</v>
      </c>
    </row>
    <row r="13" spans="2:60">
      <c r="B13" s="79" t="s">
        <v>628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s="77" t="s">
        <v>199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629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s="77" t="s">
        <v>199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630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s="77" t="s">
        <v>199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631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s="77" t="s">
        <v>199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632</v>
      </c>
      <c r="I21" s="81">
        <f>SUMPRODUCT(I22:I27,$P$22:$P$27)/$P$21</f>
        <v>1.4680277900439167</v>
      </c>
      <c r="M21" s="80">
        <f>SUMPRODUCT(M22:M27,$P$22:$P$27)/$P$21</f>
        <v>4.5858519533829318E-3</v>
      </c>
      <c r="N21" s="81">
        <v>4816827.8499999996</v>
      </c>
      <c r="P21" s="81">
        <v>5233.5501024129999</v>
      </c>
      <c r="Q21" s="80">
        <v>1</v>
      </c>
      <c r="R21" s="80">
        <v>5.7099999999999998E-2</v>
      </c>
    </row>
    <row r="22" spans="2:18">
      <c r="B22" t="s">
        <v>633</v>
      </c>
      <c r="C22" t="s">
        <v>634</v>
      </c>
      <c r="D22" t="s">
        <v>635</v>
      </c>
      <c r="E22"/>
      <c r="F22" t="s">
        <v>199</v>
      </c>
      <c r="G22" t="s">
        <v>636</v>
      </c>
      <c r="H22" t="s">
        <v>202</v>
      </c>
      <c r="I22">
        <v>1.26</v>
      </c>
      <c r="J22" s="84" t="s">
        <v>680</v>
      </c>
      <c r="K22" t="s">
        <v>103</v>
      </c>
      <c r="L22" s="78">
        <v>3.5000000000000003E-2</v>
      </c>
      <c r="M22" s="78">
        <v>-4.7000000000000002E-3</v>
      </c>
      <c r="N22" s="77">
        <v>1233591.8999999999</v>
      </c>
      <c r="O22" s="77">
        <v>106.47</v>
      </c>
      <c r="P22" s="77">
        <v>1313.40529593</v>
      </c>
      <c r="Q22" s="78">
        <v>0.251</v>
      </c>
      <c r="R22" s="78">
        <v>1.43E-2</v>
      </c>
    </row>
    <row r="23" spans="2:18">
      <c r="B23" t="s">
        <v>633</v>
      </c>
      <c r="C23" t="s">
        <v>634</v>
      </c>
      <c r="D23" t="s">
        <v>637</v>
      </c>
      <c r="E23"/>
      <c r="F23" t="s">
        <v>199</v>
      </c>
      <c r="G23" t="s">
        <v>638</v>
      </c>
      <c r="H23" t="s">
        <v>202</v>
      </c>
      <c r="I23" s="77">
        <v>1.45</v>
      </c>
      <c r="J23" s="84" t="s">
        <v>680</v>
      </c>
      <c r="K23" t="s">
        <v>103</v>
      </c>
      <c r="L23" s="78">
        <v>3.5000000000000003E-2</v>
      </c>
      <c r="M23" s="78">
        <v>-3.0999999999999999E-3</v>
      </c>
      <c r="N23" s="77">
        <v>728816.63</v>
      </c>
      <c r="O23" s="77">
        <v>105.65</v>
      </c>
      <c r="P23" s="77">
        <v>769.99476959499998</v>
      </c>
      <c r="Q23" s="78">
        <v>0.14710000000000001</v>
      </c>
      <c r="R23" s="78">
        <v>8.3999999999999995E-3</v>
      </c>
    </row>
    <row r="24" spans="2:18">
      <c r="B24" t="s">
        <v>633</v>
      </c>
      <c r="C24" t="s">
        <v>634</v>
      </c>
      <c r="D24" t="s">
        <v>639</v>
      </c>
      <c r="E24"/>
      <c r="F24" t="s">
        <v>199</v>
      </c>
      <c r="G24" t="s">
        <v>640</v>
      </c>
      <c r="H24" t="s">
        <v>202</v>
      </c>
      <c r="I24" s="77">
        <v>1.4</v>
      </c>
      <c r="J24" s="84" t="s">
        <v>680</v>
      </c>
      <c r="K24" t="s">
        <v>103</v>
      </c>
      <c r="L24" s="78">
        <v>3.5000000000000003E-2</v>
      </c>
      <c r="M24" s="78">
        <v>-3.5000000000000001E-3</v>
      </c>
      <c r="N24" s="77">
        <v>728052.04</v>
      </c>
      <c r="O24" s="77">
        <v>107.19</v>
      </c>
      <c r="P24" s="77">
        <v>780.39898167599995</v>
      </c>
      <c r="Q24" s="78">
        <v>0.14910000000000001</v>
      </c>
      <c r="R24" s="78">
        <v>8.5000000000000006E-3</v>
      </c>
    </row>
    <row r="25" spans="2:18">
      <c r="B25" t="s">
        <v>633</v>
      </c>
      <c r="C25" t="s">
        <v>634</v>
      </c>
      <c r="D25" t="s">
        <v>641</v>
      </c>
      <c r="E25"/>
      <c r="F25" t="s">
        <v>199</v>
      </c>
      <c r="G25" t="s">
        <v>642</v>
      </c>
      <c r="H25" t="s">
        <v>202</v>
      </c>
      <c r="I25" s="77">
        <v>1.53</v>
      </c>
      <c r="J25" s="84" t="s">
        <v>680</v>
      </c>
      <c r="K25" t="s">
        <v>103</v>
      </c>
      <c r="L25" s="78">
        <v>3.5000000000000003E-2</v>
      </c>
      <c r="M25" s="78">
        <v>-1.1000000000000001E-3</v>
      </c>
      <c r="N25" s="77">
        <v>563309.42000000004</v>
      </c>
      <c r="O25" s="77">
        <v>106.3</v>
      </c>
      <c r="P25" s="77">
        <v>598.79791346000002</v>
      </c>
      <c r="Q25" s="78">
        <v>0.1144</v>
      </c>
      <c r="R25" s="78">
        <v>6.4999999999999997E-3</v>
      </c>
    </row>
    <row r="26" spans="2:18">
      <c r="B26" t="s">
        <v>633</v>
      </c>
      <c r="C26" t="s">
        <v>634</v>
      </c>
      <c r="D26" t="s">
        <v>643</v>
      </c>
      <c r="E26"/>
      <c r="F26" t="s">
        <v>199</v>
      </c>
      <c r="G26" t="s">
        <v>644</v>
      </c>
      <c r="H26" t="s">
        <v>202</v>
      </c>
      <c r="I26" s="77">
        <v>1.67</v>
      </c>
      <c r="J26" s="84" t="s">
        <v>680</v>
      </c>
      <c r="K26" t="s">
        <v>103</v>
      </c>
      <c r="L26" s="78">
        <v>4.6449999999999998E-2</v>
      </c>
      <c r="M26" s="78">
        <v>2.0299999999999999E-2</v>
      </c>
      <c r="N26" s="77">
        <v>760063</v>
      </c>
      <c r="O26" s="77">
        <v>113.28</v>
      </c>
      <c r="P26" s="77">
        <v>860.99936639999999</v>
      </c>
      <c r="Q26" s="78">
        <v>0.16450000000000001</v>
      </c>
      <c r="R26" s="78">
        <v>9.4000000000000004E-3</v>
      </c>
    </row>
    <row r="27" spans="2:18">
      <c r="B27" t="s">
        <v>633</v>
      </c>
      <c r="C27" t="s">
        <v>634</v>
      </c>
      <c r="D27" t="s">
        <v>645</v>
      </c>
      <c r="E27"/>
      <c r="F27" t="s">
        <v>199</v>
      </c>
      <c r="G27" t="s">
        <v>646</v>
      </c>
      <c r="H27" t="s">
        <v>202</v>
      </c>
      <c r="I27" s="77">
        <v>1.61</v>
      </c>
      <c r="J27" s="84" t="s">
        <v>680</v>
      </c>
      <c r="K27" t="s">
        <v>103</v>
      </c>
      <c r="L27" s="78">
        <v>4.2900000000000001E-2</v>
      </c>
      <c r="M27" s="78">
        <v>2.0299999999999999E-2</v>
      </c>
      <c r="N27" s="77">
        <v>802994.86</v>
      </c>
      <c r="O27" s="77">
        <v>113.32</v>
      </c>
      <c r="P27" s="77">
        <v>909.95377535199998</v>
      </c>
      <c r="Q27" s="78">
        <v>0.1739</v>
      </c>
      <c r="R27" s="78">
        <v>9.9000000000000008E-3</v>
      </c>
    </row>
    <row r="28" spans="2:18">
      <c r="B28" s="79" t="s">
        <v>647</v>
      </c>
      <c r="I28" s="81">
        <v>0</v>
      </c>
      <c r="J28" s="77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s="79" t="s">
        <v>648</v>
      </c>
      <c r="I29" s="81">
        <v>0</v>
      </c>
      <c r="J29" s="77"/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t="s">
        <v>199</v>
      </c>
      <c r="D30" t="s">
        <v>199</v>
      </c>
      <c r="F30" t="s">
        <v>199</v>
      </c>
      <c r="I30" s="77">
        <v>0</v>
      </c>
      <c r="J30" s="77" t="s">
        <v>199</v>
      </c>
      <c r="K30" t="s">
        <v>199</v>
      </c>
      <c r="L30" s="78">
        <v>0</v>
      </c>
      <c r="M30" s="78">
        <v>0</v>
      </c>
      <c r="N30" s="77">
        <v>0</v>
      </c>
      <c r="O30" s="77">
        <v>0</v>
      </c>
      <c r="P30" s="77">
        <v>0</v>
      </c>
      <c r="Q30" s="78">
        <v>0</v>
      </c>
      <c r="R30" s="78">
        <v>0</v>
      </c>
    </row>
    <row r="31" spans="2:18">
      <c r="B31" s="79" t="s">
        <v>649</v>
      </c>
      <c r="I31" s="81">
        <v>0</v>
      </c>
      <c r="J31" s="77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199</v>
      </c>
      <c r="D32" t="s">
        <v>199</v>
      </c>
      <c r="F32" t="s">
        <v>199</v>
      </c>
      <c r="I32" s="77">
        <v>0</v>
      </c>
      <c r="J32" s="81" t="s">
        <v>199</v>
      </c>
      <c r="K32" t="s">
        <v>199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650</v>
      </c>
      <c r="I33" s="81">
        <v>0</v>
      </c>
      <c r="J33" s="77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199</v>
      </c>
      <c r="D34" t="s">
        <v>199</v>
      </c>
      <c r="F34" t="s">
        <v>199</v>
      </c>
      <c r="I34" s="77">
        <v>0</v>
      </c>
      <c r="J34" s="77" t="s">
        <v>199</v>
      </c>
      <c r="K34" t="s">
        <v>199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651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s="77" t="s">
        <v>199</v>
      </c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208</v>
      </c>
      <c r="I37" s="81">
        <v>0</v>
      </c>
      <c r="J37" s="77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s="79" t="s">
        <v>652</v>
      </c>
      <c r="I38" s="81">
        <v>0</v>
      </c>
      <c r="J38" s="77"/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t="s">
        <v>199</v>
      </c>
      <c r="D39" t="s">
        <v>199</v>
      </c>
      <c r="F39" t="s">
        <v>199</v>
      </c>
      <c r="I39" s="77">
        <v>0</v>
      </c>
      <c r="J39" s="77" t="s">
        <v>199</v>
      </c>
      <c r="K39" t="s">
        <v>199</v>
      </c>
      <c r="L39" s="78">
        <v>0</v>
      </c>
      <c r="M39" s="78">
        <v>0</v>
      </c>
      <c r="N39" s="77">
        <v>0</v>
      </c>
      <c r="O39" s="77">
        <v>0</v>
      </c>
      <c r="P39" s="77">
        <v>0</v>
      </c>
      <c r="Q39" s="78">
        <v>0</v>
      </c>
      <c r="R39" s="78">
        <v>0</v>
      </c>
    </row>
    <row r="40" spans="2:18">
      <c r="B40" s="79" t="s">
        <v>630</v>
      </c>
      <c r="I40" s="81">
        <v>0</v>
      </c>
      <c r="J40" s="77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199</v>
      </c>
      <c r="D41" t="s">
        <v>199</v>
      </c>
      <c r="F41" t="s">
        <v>199</v>
      </c>
      <c r="I41" s="77">
        <v>0</v>
      </c>
      <c r="J41" s="77" t="s">
        <v>199</v>
      </c>
      <c r="K41" t="s">
        <v>199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631</v>
      </c>
      <c r="I42" s="81">
        <v>0</v>
      </c>
      <c r="J42" s="77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199</v>
      </c>
      <c r="D43" t="s">
        <v>199</v>
      </c>
      <c r="F43" t="s">
        <v>199</v>
      </c>
      <c r="I43" s="77">
        <v>0</v>
      </c>
      <c r="J43" s="77" t="s">
        <v>199</v>
      </c>
      <c r="K43" t="s">
        <v>199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651</v>
      </c>
      <c r="I44" s="81">
        <v>0</v>
      </c>
      <c r="J44" s="77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199</v>
      </c>
      <c r="D45" t="s">
        <v>199</v>
      </c>
      <c r="F45" t="s">
        <v>199</v>
      </c>
      <c r="I45" s="77">
        <v>0</v>
      </c>
      <c r="J45" s="77" t="s">
        <v>199</v>
      </c>
      <c r="K45" t="s">
        <v>199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t="s">
        <v>210</v>
      </c>
      <c r="J46" s="77"/>
    </row>
    <row r="47" spans="2:18">
      <c r="B47" t="s">
        <v>260</v>
      </c>
      <c r="J47" s="77"/>
    </row>
    <row r="48" spans="2:18">
      <c r="B48" t="s">
        <v>261</v>
      </c>
      <c r="J48" s="81"/>
    </row>
    <row r="49" spans="2:2">
      <c r="B49" t="s">
        <v>262</v>
      </c>
    </row>
  </sheetData>
  <mergeCells count="1">
    <mergeCell ref="B7:R7"/>
  </mergeCells>
  <dataValidations count="1">
    <dataValidation allowBlank="1" showInputMessage="1" showErrorMessage="1" sqref="A1:I1048576 K1:XFD1048576 J1:J11 J49:J1048576 J21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194</v>
      </c>
    </row>
    <row r="2" spans="2:64">
      <c r="B2" s="2" t="s">
        <v>1</v>
      </c>
      <c r="C2" t="s">
        <v>661</v>
      </c>
    </row>
    <row r="3" spans="2:64">
      <c r="B3" s="2" t="s">
        <v>2</v>
      </c>
      <c r="C3" t="s">
        <v>195</v>
      </c>
    </row>
    <row r="4" spans="2:64">
      <c r="B4" s="2" t="s">
        <v>3</v>
      </c>
      <c r="C4">
        <v>98</v>
      </c>
    </row>
    <row r="5" spans="2:64">
      <c r="B5" s="2"/>
    </row>
    <row r="7" spans="2:64" ht="26.25" customHeight="1">
      <c r="B7" s="98" t="s">
        <v>154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97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155</v>
      </c>
      <c r="J8" s="51" t="s">
        <v>55</v>
      </c>
      <c r="K8" s="51" t="s">
        <v>188</v>
      </c>
      <c r="L8" s="51" t="s">
        <v>189</v>
      </c>
      <c r="M8" s="51" t="s">
        <v>5</v>
      </c>
      <c r="N8" s="51" t="s">
        <v>57</v>
      </c>
      <c r="O8" s="52" t="s">
        <v>184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156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197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562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199</v>
      </c>
      <c r="C14" t="s">
        <v>199</v>
      </c>
      <c r="E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563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653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654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440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208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210</v>
      </c>
    </row>
    <row r="26" spans="2:15">
      <c r="B26" t="s">
        <v>260</v>
      </c>
    </row>
    <row r="27" spans="2:15">
      <c r="B27" t="s">
        <v>261</v>
      </c>
    </row>
    <row r="28" spans="2:15">
      <c r="B28" t="s">
        <v>262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194</v>
      </c>
    </row>
    <row r="2" spans="2:55">
      <c r="B2" s="2" t="s">
        <v>1</v>
      </c>
      <c r="C2" t="s">
        <v>661</v>
      </c>
    </row>
    <row r="3" spans="2:55">
      <c r="B3" s="2" t="s">
        <v>2</v>
      </c>
      <c r="C3" t="s">
        <v>195</v>
      </c>
    </row>
    <row r="4" spans="2:55">
      <c r="B4" s="2" t="s">
        <v>3</v>
      </c>
      <c r="C4">
        <v>98</v>
      </c>
    </row>
    <row r="5" spans="2:55">
      <c r="B5" s="2"/>
    </row>
    <row r="7" spans="2:55" ht="26.25" customHeight="1">
      <c r="B7" s="98" t="s">
        <v>157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97</v>
      </c>
      <c r="C8" s="53" t="s">
        <v>158</v>
      </c>
      <c r="D8" s="53" t="s">
        <v>159</v>
      </c>
      <c r="E8" s="53" t="s">
        <v>160</v>
      </c>
      <c r="F8" s="53" t="s">
        <v>53</v>
      </c>
      <c r="G8" s="53" t="s">
        <v>161</v>
      </c>
      <c r="H8" s="53" t="s">
        <v>57</v>
      </c>
      <c r="I8" s="54" t="s">
        <v>58</v>
      </c>
      <c r="J8" s="74" t="s">
        <v>182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183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162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197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655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656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208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655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656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194</v>
      </c>
    </row>
    <row r="2" spans="2:60">
      <c r="B2" s="2" t="s">
        <v>1</v>
      </c>
      <c r="C2" t="s">
        <v>661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98</v>
      </c>
    </row>
    <row r="5" spans="2:60">
      <c r="B5" s="2"/>
      <c r="C5" s="2"/>
    </row>
    <row r="7" spans="2:60" ht="26.25" customHeight="1">
      <c r="B7" s="98" t="s">
        <v>163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97</v>
      </c>
      <c r="C8" s="50" t="s">
        <v>50</v>
      </c>
      <c r="D8" s="50" t="s">
        <v>51</v>
      </c>
      <c r="E8" s="50" t="s">
        <v>164</v>
      </c>
      <c r="F8" s="50" t="s">
        <v>165</v>
      </c>
      <c r="G8" s="50" t="s">
        <v>53</v>
      </c>
      <c r="H8" s="50" t="s">
        <v>166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167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197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208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194</v>
      </c>
    </row>
    <row r="2" spans="2:60">
      <c r="B2" s="2" t="s">
        <v>1</v>
      </c>
      <c r="C2" t="s">
        <v>661</v>
      </c>
    </row>
    <row r="3" spans="2:60">
      <c r="B3" s="2" t="s">
        <v>2</v>
      </c>
      <c r="C3" t="s">
        <v>195</v>
      </c>
    </row>
    <row r="4" spans="2:60">
      <c r="B4" s="2" t="s">
        <v>3</v>
      </c>
      <c r="C4">
        <v>98</v>
      </c>
    </row>
    <row r="5" spans="2:60">
      <c r="B5" s="2"/>
    </row>
    <row r="7" spans="2:60" ht="26.25" customHeight="1">
      <c r="B7" s="98" t="s">
        <v>168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97</v>
      </c>
      <c r="C8" s="53" t="s">
        <v>49</v>
      </c>
      <c r="D8" s="53" t="s">
        <v>51</v>
      </c>
      <c r="E8" s="53" t="s">
        <v>164</v>
      </c>
      <c r="F8" s="53" t="s">
        <v>165</v>
      </c>
      <c r="G8" s="53" t="s">
        <v>53</v>
      </c>
      <c r="H8" s="53" t="s">
        <v>166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25"/>
      <c r="D11" s="7"/>
      <c r="E11" s="7"/>
      <c r="F11" s="7"/>
      <c r="G11" s="7"/>
      <c r="H11" s="76">
        <v>0</v>
      </c>
      <c r="I11" s="75">
        <v>-0.75814252000000004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197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657</v>
      </c>
      <c r="C13" t="s">
        <v>658</v>
      </c>
      <c r="D13" t="s">
        <v>199</v>
      </c>
      <c r="E13" t="s">
        <v>202</v>
      </c>
      <c r="F13" s="78">
        <v>8.5000000000000006E-2</v>
      </c>
      <c r="G13" t="s">
        <v>103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208</v>
      </c>
      <c r="D14" s="19"/>
      <c r="E14" s="19"/>
      <c r="F14" s="19"/>
      <c r="G14" s="19"/>
      <c r="H14" s="80">
        <v>0</v>
      </c>
      <c r="I14" s="81">
        <v>-0.75814296000000003</v>
      </c>
      <c r="J14" s="80">
        <v>1</v>
      </c>
      <c r="K14" s="80">
        <v>0</v>
      </c>
    </row>
    <row r="15" spans="2:60">
      <c r="B15" t="s">
        <v>659</v>
      </c>
      <c r="C15" t="s">
        <v>660</v>
      </c>
      <c r="D15" t="s">
        <v>199</v>
      </c>
      <c r="E15" t="s">
        <v>202</v>
      </c>
      <c r="F15" s="78">
        <v>0</v>
      </c>
      <c r="G15" t="s">
        <v>107</v>
      </c>
      <c r="H15" s="78">
        <v>0</v>
      </c>
      <c r="I15" s="77">
        <v>-0.75814296000000003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194</v>
      </c>
    </row>
    <row r="2" spans="2:17">
      <c r="B2" s="2" t="s">
        <v>1</v>
      </c>
      <c r="C2" t="s">
        <v>661</v>
      </c>
    </row>
    <row r="3" spans="2:17">
      <c r="B3" s="2" t="s">
        <v>2</v>
      </c>
      <c r="C3" t="s">
        <v>195</v>
      </c>
    </row>
    <row r="4" spans="2:17">
      <c r="B4" s="2" t="s">
        <v>3</v>
      </c>
      <c r="C4">
        <v>98</v>
      </c>
    </row>
    <row r="5" spans="2:17">
      <c r="B5" s="2"/>
    </row>
    <row r="7" spans="2:17" ht="26.25" customHeight="1">
      <c r="B7" s="98" t="s">
        <v>170</v>
      </c>
      <c r="C7" s="99"/>
      <c r="D7" s="99"/>
    </row>
    <row r="8" spans="2:17" s="19" customFormat="1" ht="47.25">
      <c r="B8" s="50" t="s">
        <v>97</v>
      </c>
      <c r="C8" s="56" t="s">
        <v>171</v>
      </c>
      <c r="D8" s="57" t="s">
        <v>172</v>
      </c>
    </row>
    <row r="9" spans="2:17" s="19" customFormat="1">
      <c r="B9" s="20"/>
      <c r="C9" s="31" t="s">
        <v>186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173</v>
      </c>
      <c r="C11" s="75">
        <f>C12+C19</f>
        <v>5676.0290000000005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197</v>
      </c>
      <c r="C12" s="81">
        <f>SUM(C13:C18)</f>
        <v>5518.9410000000007</v>
      </c>
    </row>
    <row r="13" spans="2:17">
      <c r="B13" s="82" t="s" vm="1">
        <v>670</v>
      </c>
      <c r="C13" s="77">
        <f>'[5]קרנות השקעה '!$AS$31/1000</f>
        <v>41.81</v>
      </c>
    </row>
    <row r="14" spans="2:17">
      <c r="B14" s="82" t="s">
        <v>671</v>
      </c>
      <c r="C14" s="77">
        <f>'[5]קרנות השקעה '!$AS$32/1000</f>
        <v>840.41300000000001</v>
      </c>
    </row>
    <row r="15" spans="2:17">
      <c r="B15" s="82" t="s">
        <v>672</v>
      </c>
      <c r="C15" s="77">
        <f>'[5]קרנות השקעה '!$AS$33/1000</f>
        <v>1575.537</v>
      </c>
    </row>
    <row r="16" spans="2:17">
      <c r="B16" s="82" t="s">
        <v>673</v>
      </c>
      <c r="C16" s="77">
        <f>'[5]קרנות השקעה '!$AS$34/1000</f>
        <v>840.41300000000001</v>
      </c>
    </row>
    <row r="17" spans="2:3">
      <c r="B17" s="82" t="s">
        <v>674</v>
      </c>
      <c r="C17" s="77">
        <f>'[5]קרנות השקעה '!$AS$35/1000</f>
        <v>1503.364</v>
      </c>
    </row>
    <row r="18" spans="2:3">
      <c r="B18" s="82" t="s" vm="2">
        <v>675</v>
      </c>
      <c r="C18" s="77">
        <f>'[5]קרנות השקעה '!$AS$39/1000</f>
        <v>717.404</v>
      </c>
    </row>
    <row r="19" spans="2:3">
      <c r="B19" s="79" t="s">
        <v>208</v>
      </c>
      <c r="C19" s="81">
        <f>SUM(C20)</f>
        <v>157.08799999999999</v>
      </c>
    </row>
    <row r="20" spans="2:3">
      <c r="B20" s="82" t="s" vm="3">
        <v>676</v>
      </c>
      <c r="C20" s="77">
        <f>'[5]קרנות השקעה '!$AS$26/1000</f>
        <v>157.08799999999999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194</v>
      </c>
    </row>
    <row r="2" spans="2:18">
      <c r="B2" s="2" t="s">
        <v>1</v>
      </c>
      <c r="C2" t="s">
        <v>661</v>
      </c>
    </row>
    <row r="3" spans="2:18">
      <c r="B3" s="2" t="s">
        <v>2</v>
      </c>
      <c r="C3" t="s">
        <v>195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8" t="s">
        <v>174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97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175</v>
      </c>
      <c r="L8" s="28" t="s">
        <v>191</v>
      </c>
      <c r="M8" s="28" t="s">
        <v>176</v>
      </c>
      <c r="N8" s="28" t="s">
        <v>73</v>
      </c>
      <c r="O8" s="28" t="s">
        <v>57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197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264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229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210</v>
      </c>
      <c r="D26" s="16"/>
    </row>
    <row r="27" spans="2:16">
      <c r="B27" t="s">
        <v>260</v>
      </c>
      <c r="D27" s="16"/>
    </row>
    <row r="28" spans="2:16">
      <c r="B28" t="s">
        <v>262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194</v>
      </c>
    </row>
    <row r="2" spans="2:18">
      <c r="B2" s="2" t="s">
        <v>1</v>
      </c>
      <c r="C2" t="s">
        <v>661</v>
      </c>
    </row>
    <row r="3" spans="2:18">
      <c r="B3" s="2" t="s">
        <v>2</v>
      </c>
      <c r="C3" t="s">
        <v>195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8" t="s">
        <v>178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97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175</v>
      </c>
      <c r="L8" s="28" t="s">
        <v>188</v>
      </c>
      <c r="M8" s="28" t="s">
        <v>176</v>
      </c>
      <c r="N8" s="28" t="s">
        <v>73</v>
      </c>
      <c r="O8" s="28" t="s">
        <v>57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197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562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563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210</v>
      </c>
      <c r="D26" s="16"/>
    </row>
    <row r="27" spans="2:16">
      <c r="B27" t="s">
        <v>260</v>
      </c>
      <c r="D27" s="16"/>
    </row>
    <row r="28" spans="2:16">
      <c r="B28" t="s">
        <v>262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194</v>
      </c>
    </row>
    <row r="2" spans="2:23">
      <c r="B2" s="2" t="s">
        <v>1</v>
      </c>
      <c r="C2" t="s">
        <v>661</v>
      </c>
    </row>
    <row r="3" spans="2:23">
      <c r="B3" s="2" t="s">
        <v>2</v>
      </c>
      <c r="C3" t="s">
        <v>195</v>
      </c>
    </row>
    <row r="4" spans="2:23">
      <c r="B4" s="2" t="s">
        <v>3</v>
      </c>
      <c r="C4">
        <v>98</v>
      </c>
    </row>
    <row r="5" spans="2:23">
      <c r="B5" s="2"/>
    </row>
    <row r="7" spans="2:23" ht="26.25" customHeight="1">
      <c r="B7" s="98" t="s">
        <v>180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97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175</v>
      </c>
      <c r="L8" s="28" t="s">
        <v>188</v>
      </c>
      <c r="M8" s="28" t="s">
        <v>176</v>
      </c>
      <c r="N8" s="28" t="s">
        <v>73</v>
      </c>
      <c r="O8" s="28" t="s">
        <v>57</v>
      </c>
      <c r="P8" s="36" t="s">
        <v>184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197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562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563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265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440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210</v>
      </c>
      <c r="D26" s="16"/>
    </row>
    <row r="27" spans="2:23">
      <c r="B27" t="s">
        <v>260</v>
      </c>
      <c r="D27" s="16"/>
    </row>
    <row r="28" spans="2:23">
      <c r="B28" t="s">
        <v>261</v>
      </c>
      <c r="D28" s="16"/>
    </row>
    <row r="29" spans="2:23">
      <c r="B29" t="s">
        <v>262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2022-06-01T12:21:00Z</dcterms:modified>
</cp:coreProperties>
</file>