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1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  <externalReference r:id="rId35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18" i="27" l="1"/>
  <c r="C17" i="27"/>
  <c r="C16" i="27"/>
  <c r="C15" i="27"/>
  <c r="C14" i="27"/>
  <c r="C13" i="27"/>
  <c r="C21" i="27"/>
  <c r="C20" i="27"/>
  <c r="C22" i="27"/>
  <c r="M21" i="22"/>
  <c r="M11" i="22" s="1"/>
  <c r="I21" i="22"/>
  <c r="I11" i="22" s="1"/>
  <c r="C12" i="27" l="1"/>
  <c r="C19" i="27"/>
  <c r="C11" i="27" l="1"/>
  <c r="O12" i="8" l="1"/>
  <c r="N12" i="8"/>
  <c r="L12" i="8"/>
  <c r="J12" i="8"/>
  <c r="O17" i="8"/>
  <c r="N17" i="8"/>
  <c r="L17" i="8"/>
  <c r="O29" i="8"/>
  <c r="N29" i="8"/>
  <c r="L29" i="8"/>
  <c r="J29" i="8"/>
  <c r="J17" i="8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6">
    <s v="SDM SSAS Yitrot Revach"/>
    <s v="[Neches].[Neches].&amp;[60400892]"/>
    <s v="[Neches].[Neches].&amp;[753000014]"/>
    <s v="[Neches].[Neches].&amp;[62001928]"/>
    <s v="[Neches].[Neches].&amp;[753000019]"/>
    <s v="[Neches].[Neches].&amp;[62019229]"/>
  </metadataStrings>
  <mdxMetadata count="5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</mdx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<sst xmlns="http://schemas.openxmlformats.org/spreadsheetml/2006/main" count="4126" uniqueCount="1032">
  <si>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</si>
  <si>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</si>
  <si>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</si>
  <si>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</si>
  <si>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</si>
  <si>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</si>
  <si>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</si>
  <si>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</si>
  <si>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</si>
  <si>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</si>
  <si>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</si>
  <si>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</si>
  <si>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</si>
  <si>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</si>
  <si>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</si>
  <si>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</si>
  <si>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</si>
  <si>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</si>
  <si>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</si>
  <si>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</si>
  <si>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(5) תעודות סל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</si>
  <si>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</si>
  <si>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</si>
  <si>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</si>
  <si>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</si>
  <si>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</si>
  <si>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</si>
  <si>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</si>
  <si>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</si>
  <si>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</si>
  <si>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</si>
  <si>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</si>
  <si>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</si>
  <si>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</si>
  <si>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</si>
  <si>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</si>
  <si>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</si>
  <si>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</si>
  <si>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</si>
  <si>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</si>
  <si>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</si>
  <si>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</si>
  <si>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</si>
  <si>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</si>
  <si>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</si>
  <si>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</si>
  <si>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</si>
  <si>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</si>
  <si>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</si>
  <si>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</si>
  <si>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</si>
  <si>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</si>
  <si>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</si>
  <si>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</si>
  <si>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</si>
  <si>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</si>
  <si>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</si>
  <si>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</si>
  <si>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</si>
  <si>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</si>
  <si>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</si>
  <si>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</si>
  <si>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</si>
  <si>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</si>
  <si>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</si>
  <si>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</si>
  <si>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</si>
  <si>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</si>
  <si>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</si>
  <si>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</si>
  <si>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</si>
  <si>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</si>
  <si>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</si>
  <si>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</si>
  <si>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</si>
  <si>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</si>
  <si>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</si>
  <si>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</si>
  <si>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</si>
  <si>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</si>
  <si>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</si>
  <si>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</si>
  <si>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</si>
  <si>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</si>
  <si>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</si>
  <si>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</si>
  <si>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</si>
  <si>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</si>
  <si>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</si>
  <si>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</si>
  <si>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</si>
  <si>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</si>
  <si>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</si>
  <si>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</si>
  <si>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5. תעודות סל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</si>
  <si>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</si>
  <si>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</si>
  <si>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</si>
  <si>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</si>
  <si>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</si>
  <si>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</si>
  <si>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</si>
  <si>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</si>
  <si>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</si>
  <si>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</si>
  <si>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</si>
  <si>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</si>
  <si>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</si>
  <si>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</si>
  <si>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</si>
  <si>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</si>
  <si>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</si>
  <si>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</si>
  <si>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</si>
  <si>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</si>
  <si>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</si>
  <si>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</si>
  <si>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</si>
  <si>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</si>
  <si>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</si>
  <si>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</si>
  <si>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</si>
  <si>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</si>
  <si>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</si>
  <si>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</si>
  <si>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</si>
  <si>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</si>
  <si>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</si>
  <si>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</si>
  <si>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</si>
  <si>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</si>
  <si>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</si>
  <si>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</si>
  <si>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</si>
  <si>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</si>
  <si>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</si>
  <si>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</si>
  <si>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</si>
  <si>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</si>
  <si>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</si>
  <si>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</si>
  <si>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</si>
  <si>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</si>
  <si>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</si>
  <si>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</si>
  <si>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</si>
  <si>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</si>
  <si>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</si>
  <si>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</si>
  <si>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</si>
  <si>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</si>
  <si>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</si>
  <si>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</si>
  <si>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</si>
  <si>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</si>
  <si>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</si>
  <si>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</si>
  <si>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</si>
  <si>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</si>
  <si>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</si>
  <si>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</si>
  <si>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</si>
  <si>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</si>
  <si>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</si>
  <si>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</si>
  <si>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</si>
  <si>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</si>
  <si>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</si>
  <si>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</si>
  <si>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</si>
  <si>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</si>
  <si>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</si>
  <si>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</si>
  <si>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</si>
  <si>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</si>
  <si>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</si>
  <si>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</si>
  <si>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</si>
  <si>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</si>
  <si>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</si>
  <si>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</si>
  <si>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</si>
  <si>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</si>
  <si>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</si>
  <si>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</si>
  <si>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</si>
  <si>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</si>
  <si>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</si>
  <si>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</si>
  <si>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</si>
  <si>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</si>
  <si>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</si>
  <si>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</si>
  <si>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</si>
  <si>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</si>
  <si>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31/03/2022</t>
  </si>
  <si>
    <t>משתתפות ברווחים / מסלולים</t>
  </si>
  <si>
    <t>משתתפות ברווחים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</si>
  <si>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</si>
  <si>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</si>
  <si>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</si>
  <si>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</si>
  <si>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</si>
  <si>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</si>
  <si>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</si>
  <si>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</si>
  <si>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</si>
  <si>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</si>
  <si>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</si>
  <si>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</si>
  <si>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</si>
  <si>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</si>
  <si>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</si>
  <si>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</si>
  <si>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</si>
  <si>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</si>
  <si>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</si>
  <si>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</si>
  <si>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</si>
  <si>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0922- מדינת ישראל</t>
  </si>
  <si>
    <t>1124056</t>
  </si>
  <si>
    <t>02/04/12</t>
  </si>
  <si>
    <t>ממשל צמוד 0923- מדינת ישראל</t>
  </si>
  <si>
    <t>1128081</t>
  </si>
  <si>
    <t>10/09/19</t>
  </si>
  <si>
    <t>ממשל צמוד 1025</t>
  </si>
  <si>
    <t>1135912</t>
  </si>
  <si>
    <t>18/11/20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</si>
  <si>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</si>
  <si>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</si>
  <si>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</si>
  <si>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</si>
  <si>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</si>
  <si>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סה"כ שחר</t>
  </si>
  <si>
    <t>ממשל שקלי 0323- ממשל שקלית</t>
  </si>
  <si>
    <t>1126747</t>
  </si>
  <si>
    <t>17/10/12</t>
  </si>
  <si>
    <t>ממשל שקלי 0324- ממשל שקלית</t>
  </si>
  <si>
    <t>1130848</t>
  </si>
  <si>
    <t>19/08/21</t>
  </si>
  <si>
    <t>ממשל שקלי 0327- ממשל שקלית</t>
  </si>
  <si>
    <t>1139344</t>
  </si>
  <si>
    <t>13/09/17</t>
  </si>
  <si>
    <t>ממשל שקלי 1026- ממשל שקלית</t>
  </si>
  <si>
    <t>1099456</t>
  </si>
  <si>
    <t>04/02/09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</si>
  <si>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</si>
  <si>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</si>
  <si>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</si>
  <si>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</si>
  <si>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</si>
  <si>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</si>
  <si>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</si>
  <si>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</si>
  <si>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</si>
  <si>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מדינת ישראל</t>
  </si>
  <si>
    <t>1180660</t>
  </si>
  <si>
    <t>27/02/22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</si>
  <si>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</si>
  <si>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</si>
  <si>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</si>
  <si>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</si>
  <si>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</si>
  <si>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</si>
  <si>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</si>
  <si>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</si>
  <si>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</si>
  <si>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</si>
  <si>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</si>
  <si>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</si>
  <si>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</si>
  <si>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</si>
  <si>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</si>
  <si>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לאומי אגח 181- לאומי</t>
  </si>
  <si>
    <t>6040505</t>
  </si>
  <si>
    <t>604</t>
  </si>
  <si>
    <t>בנקים</t>
  </si>
  <si>
    <t>Aaa.il</t>
  </si>
  <si>
    <t>12/10/21</t>
  </si>
  <si>
    <t>מזרחי הנ אג42- מזרחי טפחות הנפק</t>
  </si>
  <si>
    <t>2310183</t>
  </si>
  <si>
    <t>231</t>
  </si>
  <si>
    <t>ilAAA</t>
  </si>
  <si>
    <t>S&amp;P מעלות</t>
  </si>
  <si>
    <t>09/06/15</t>
  </si>
  <si>
    <t>מזרחי הנפקות אגח 58- מזרחי טפחות הנפק</t>
  </si>
  <si>
    <t>2310431</t>
  </si>
  <si>
    <t>15/06/21</t>
  </si>
  <si>
    <t>נייר מרכנתיל הנפקות אגח 3- מרכנתיל הנפקות</t>
  </si>
  <si>
    <t>1171297</t>
  </si>
  <si>
    <t>1266</t>
  </si>
  <si>
    <t>03/01/21</t>
  </si>
  <si>
    <t>פועלים הנ אג32- פועלים הנפקות</t>
  </si>
  <si>
    <t>1940535</t>
  </si>
  <si>
    <t>194</t>
  </si>
  <si>
    <t>12/03/13</t>
  </si>
  <si>
    <t>חברת נמלי ישראל אג"ח ב</t>
  </si>
  <si>
    <t>1145572</t>
  </si>
  <si>
    <t>1739</t>
  </si>
  <si>
    <t>Aa1.il</t>
  </si>
  <si>
    <t>19/12/19</t>
  </si>
  <si>
    <t>חשמל אג29- חברת חשמל</t>
  </si>
  <si>
    <t>6000236</t>
  </si>
  <si>
    <t>600</t>
  </si>
  <si>
    <t>אנרגיה</t>
  </si>
  <si>
    <t>ilAA+</t>
  </si>
  <si>
    <t>28/03/17</t>
  </si>
  <si>
    <t>עזריאלי אג"ח ה'</t>
  </si>
  <si>
    <t>1156603</t>
  </si>
  <si>
    <t>1420</t>
  </si>
  <si>
    <t>פועלים הנ הת14- פועלים הנפקות</t>
  </si>
  <si>
    <t>1940501</t>
  </si>
  <si>
    <t>19/12/11</t>
  </si>
  <si>
    <t>פועלים הנ הת15- פועלים הנפקות</t>
  </si>
  <si>
    <t>1940543</t>
  </si>
  <si>
    <t>14/08/12</t>
  </si>
  <si>
    <t>אמות אג2- אמות</t>
  </si>
  <si>
    <t>1126630</t>
  </si>
  <si>
    <t>1328</t>
  </si>
  <si>
    <t>ilAA</t>
  </si>
  <si>
    <t>24/07/12</t>
  </si>
  <si>
    <t>ארפורט אג5- איירפורט סיטי</t>
  </si>
  <si>
    <t>1133487</t>
  </si>
  <si>
    <t>1300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</si>
  <si>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</si>
  <si>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</si>
  <si>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</si>
  <si>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</si>
  <si>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</si>
  <si>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</si>
  <si>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</si>
  <si>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</si>
  <si>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</si>
  <si>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</si>
  <si>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</si>
  <si>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</si>
  <si>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</si>
  <si>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</si>
  <si>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</si>
  <si>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</si>
  <si>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ביג אג7- ביג</t>
  </si>
  <si>
    <t>1136084</t>
  </si>
  <si>
    <t>ilAA-</t>
  </si>
  <si>
    <t>19/06/17</t>
  </si>
  <si>
    <t>גזית גלוב אגח 15</t>
  </si>
  <si>
    <t>1260769</t>
  </si>
  <si>
    <t>126</t>
  </si>
  <si>
    <t>25/10/20</t>
  </si>
  <si>
    <t>הראל הנ אג6- הראל הנפקות</t>
  </si>
  <si>
    <t>1126069</t>
  </si>
  <si>
    <t>1367</t>
  </si>
  <si>
    <t>ביטוח</t>
  </si>
  <si>
    <t>05/04/12</t>
  </si>
  <si>
    <t>הראל הנ אג7- הראל הנפקות</t>
  </si>
  <si>
    <t>1126077</t>
  </si>
  <si>
    <t>מנורה הון אג1- מנורה מב הון</t>
  </si>
  <si>
    <t>1103670</t>
  </si>
  <si>
    <t>1431</t>
  </si>
  <si>
    <t>Aa3.il</t>
  </si>
  <si>
    <t>רבוע נדלן אג7- רבוע נדלן</t>
  </si>
  <si>
    <t>1140615</t>
  </si>
  <si>
    <t>1349</t>
  </si>
  <si>
    <t>09/04/17</t>
  </si>
  <si>
    <t>גזית גלוב אג11- גזית גלוב</t>
  </si>
  <si>
    <t>1260546</t>
  </si>
  <si>
    <t>ilA+</t>
  </si>
  <si>
    <t>28/03/12</t>
  </si>
  <si>
    <t>לוינשט נכ אג2- לוינשטין נכסים</t>
  </si>
  <si>
    <t>1139716</t>
  </si>
  <si>
    <t>1536</t>
  </si>
  <si>
    <t>07/02/17</t>
  </si>
  <si>
    <t>מגה אור אג7- מגה אור</t>
  </si>
  <si>
    <t>1141696</t>
  </si>
  <si>
    <t>1450</t>
  </si>
  <si>
    <t>21/08/17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</si>
  <si>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</si>
  <si>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</si>
  <si>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</si>
  <si>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</si>
  <si>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</si>
  <si>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</si>
  <si>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13/10/20</t>
  </si>
  <si>
    <t>מזרחי הנ אג 41</t>
  </si>
  <si>
    <t>2310175</t>
  </si>
  <si>
    <t>05/09/18</t>
  </si>
  <si>
    <t>מזרחי הנ אג40- מזרחי טפחות הנפק</t>
  </si>
  <si>
    <t>2310167</t>
  </si>
  <si>
    <t>30/11/21</t>
  </si>
  <si>
    <t>מזרחי הנפקות אגח י"ב</t>
  </si>
  <si>
    <t>2310456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</si>
  <si>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</si>
  <si>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</si>
  <si>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</si>
  <si>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</si>
  <si>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</si>
  <si>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</si>
  <si>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</si>
  <si>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</si>
  <si>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</si>
  <si>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</si>
  <si>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</si>
  <si>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</si>
  <si>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</si>
  <si>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</si>
  <si>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</si>
  <si>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</si>
  <si>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פרטנר אג6- פרטנר</t>
  </si>
  <si>
    <t>1141415</t>
  </si>
  <si>
    <t>2095</t>
  </si>
  <si>
    <t>20/07/17</t>
  </si>
  <si>
    <t>קרסו אג1- קרסו מוטורס</t>
  </si>
  <si>
    <t>1136464</t>
  </si>
  <si>
    <t>1585</t>
  </si>
  <si>
    <t>מסחר</t>
  </si>
  <si>
    <t>A1.il</t>
  </si>
  <si>
    <t>09/01/17</t>
  </si>
  <si>
    <t>קרסו אג3- קרסו מוטורס</t>
  </si>
  <si>
    <t>1141829</t>
  </si>
  <si>
    <t>06/09/17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</si>
  <si>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</si>
  <si>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</si>
  <si>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</si>
  <si>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</si>
  <si>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</si>
  <si>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</si>
  <si>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</si>
  <si>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</si>
  <si>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ilA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</si>
  <si>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</si>
  <si>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</si>
  <si>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</si>
  <si>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</si>
  <si>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</si>
  <si>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</si>
  <si>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</si>
  <si>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</si>
  <si>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</si>
  <si>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</si>
  <si>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</si>
  <si>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</si>
  <si>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או.פי.סי אג"ח 3- או.פי.סי אנרגיה</t>
  </si>
  <si>
    <t>1180355</t>
  </si>
  <si>
    <t>1682</t>
  </si>
  <si>
    <t>ilA-</t>
  </si>
  <si>
    <t>09/09/21</t>
  </si>
  <si>
    <t>ישראמקו א- ישראמקו יהש</t>
  </si>
  <si>
    <t>2320174</t>
  </si>
  <si>
    <t>232</t>
  </si>
  <si>
    <t>חיפושי נפט וגז</t>
  </si>
  <si>
    <t>21/07/20</t>
  </si>
  <si>
    <t>תומר אנרגיה אגח א- תומר תמלוגי אנרגיה</t>
  </si>
  <si>
    <t>1147479</t>
  </si>
  <si>
    <t>1609</t>
  </si>
  <si>
    <t>03/06/18</t>
  </si>
  <si>
    <t>דלתא אגח 6</t>
  </si>
  <si>
    <t>6270193</t>
  </si>
  <si>
    <t>627</t>
  </si>
  <si>
    <t>14/03/19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</si>
  <si>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</si>
  <si>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</si>
  <si>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</si>
  <si>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</si>
  <si>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</si>
  <si>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</si>
  <si>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דלק קבוצה- דלק קבוצה</t>
  </si>
  <si>
    <t>1084128</t>
  </si>
  <si>
    <t>1095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</si>
  <si>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</si>
  <si>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</si>
  <si>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</si>
  <si>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</si>
  <si>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</si>
  <si>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</si>
  <si>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</si>
  <si>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</si>
  <si>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</si>
  <si>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</si>
  <si>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</si>
  <si>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</si>
  <si>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</si>
  <si>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</si>
  <si>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</si>
  <si>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</si>
  <si>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</si>
  <si>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</si>
  <si>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</si>
  <si>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</si>
  <si>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כיל-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</si>
  <si>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</si>
  <si>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</si>
  <si>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</si>
  <si>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</si>
  <si>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</si>
  <si>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</si>
  <si>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</si>
  <si>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</si>
  <si>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</si>
  <si>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</si>
  <si>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</si>
  <si>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</si>
  <si>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</si>
  <si>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</si>
  <si>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אלוני חץ</t>
  </si>
  <si>
    <t>390013</t>
  </si>
  <si>
    <t>אמות- אמות</t>
  </si>
  <si>
    <t>1097278</t>
  </si>
  <si>
    <t>גזית גלוב- חנל יהש</t>
  </si>
  <si>
    <t>243</t>
  </si>
  <si>
    <t>מבני תעשיה- מבני תעשיה</t>
  </si>
  <si>
    <t>226019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</si>
  <si>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</si>
  <si>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</si>
  <si>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</si>
  <si>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</si>
  <si>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</si>
  <si>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</si>
  <si>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דלתא גליל- דלתא</t>
  </si>
  <si>
    <t>627034</t>
  </si>
  <si>
    <t>פוקס- פוקס</t>
  </si>
  <si>
    <t>1087022</t>
  </si>
  <si>
    <t>1140</t>
  </si>
  <si>
    <t>אנלייט אנרגיה- אנלייט אנרגיה</t>
  </si>
  <si>
    <t>720011</t>
  </si>
  <si>
    <t>720</t>
  </si>
  <si>
    <t>קמטק- קמטק</t>
  </si>
  <si>
    <t>1095264</t>
  </si>
  <si>
    <t>2174</t>
  </si>
  <si>
    <t>איסתא- איסתא</t>
  </si>
  <si>
    <t>1081074</t>
  </si>
  <si>
    <t>1036</t>
  </si>
  <si>
    <t>מלונאות ותיירות</t>
  </si>
  <si>
    <t>אלקטרה צריכה- אלקרטה צריכה</t>
  </si>
  <si>
    <t>5010129</t>
  </si>
  <si>
    <t>501</t>
  </si>
  <si>
    <t>לוינשטין נכסים</t>
  </si>
  <si>
    <t>1119080</t>
  </si>
  <si>
    <t>מגדלי תיכון</t>
  </si>
  <si>
    <t>1131523</t>
  </si>
  <si>
    <t>מליסרון</t>
  </si>
  <si>
    <t>323014</t>
  </si>
  <si>
    <t>סאמיט</t>
  </si>
  <si>
    <t>1081686</t>
  </si>
  <si>
    <t>פרשקובסקי</t>
  </si>
  <si>
    <t>1102128</t>
  </si>
  <si>
    <t>אזורים- אזורים</t>
  </si>
  <si>
    <t>715011</t>
  </si>
  <si>
    <t>מגה אור- מגה אור</t>
  </si>
  <si>
    <t>1104488</t>
  </si>
  <si>
    <t>סלע נדלן- סלע קפיטל נדלן</t>
  </si>
  <si>
    <t>1109644</t>
  </si>
  <si>
    <t>1514</t>
  </si>
  <si>
    <t>ריט1- ריט1</t>
  </si>
  <si>
    <t>1098920</t>
  </si>
  <si>
    <t>1357</t>
  </si>
  <si>
    <t>נייר חדרה- נייר חדרה</t>
  </si>
  <si>
    <t>632018</t>
  </si>
  <si>
    <t>632</t>
  </si>
  <si>
    <t>עץ, נייר ודפוס</t>
  </si>
  <si>
    <t>גילת- גילת</t>
  </si>
  <si>
    <t>1082510</t>
  </si>
  <si>
    <t>2030</t>
  </si>
  <si>
    <t>ציוד תקשורת</t>
  </si>
  <si>
    <t>מטריקס- מטריקס</t>
  </si>
  <si>
    <t>445015</t>
  </si>
  <si>
    <t>445</t>
  </si>
  <si>
    <t>שירותי מידע</t>
  </si>
  <si>
    <t>פורמולה- פורמולה</t>
  </si>
  <si>
    <t>256016</t>
  </si>
  <si>
    <t>256</t>
  </si>
  <si>
    <t>דנאל כא- דנאל כא</t>
  </si>
  <si>
    <t>314013</t>
  </si>
  <si>
    <t>314</t>
  </si>
  <si>
    <t>אלטשולר שחם גמל- אלטשולר שחם גמל</t>
  </si>
  <si>
    <t>1775</t>
  </si>
  <si>
    <t>הבורסה לני"ע בת"א- הבורסה לניע בתא</t>
  </si>
  <si>
    <t>1159029</t>
  </si>
  <si>
    <t>1778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</si>
  <si>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</si>
  <si>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</si>
  <si>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</si>
  <si>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</si>
  <si>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</si>
  <si>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</si>
  <si>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</si>
  <si>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</si>
  <si>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איי ספאק 1- איי ספאק 1 בע"מ</t>
  </si>
  <si>
    <t>1179589</t>
  </si>
  <si>
    <t>1952</t>
  </si>
  <si>
    <t>אאורה</t>
  </si>
  <si>
    <t>373019</t>
  </si>
  <si>
    <t>373</t>
  </si>
  <si>
    <t>ארפורט סיטי</t>
  </si>
  <si>
    <t>1095835</t>
  </si>
  <si>
    <t>דמרי</t>
  </si>
  <si>
    <t>1090315</t>
  </si>
  <si>
    <t>גב ים- גב-ים לקרקעות</t>
  </si>
  <si>
    <t>759019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</si>
  <si>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</si>
  <si>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</si>
  <si>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</si>
  <si>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</si>
  <si>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</si>
  <si>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</si>
  <si>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</si>
  <si>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FACEBOOK- FB- FACEBOOK</t>
  </si>
  <si>
    <t>US30303M1027</t>
  </si>
  <si>
    <t>8326</t>
  </si>
  <si>
    <t>Commercial &amp; Professional Services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</si>
  <si>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</si>
  <si>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</si>
  <si>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</si>
  <si>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</si>
  <si>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</si>
  <si>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</si>
  <si>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</si>
  <si>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</si>
  <si>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10010</t>
  </si>
  <si>
    <t>TRIP - TRIPADVISOR INC- TRIPADVISOR INC</t>
  </si>
  <si>
    <t>US8969452015</t>
  </si>
  <si>
    <t>NASDAQ</t>
  </si>
  <si>
    <t>9104</t>
  </si>
  <si>
    <t>UBER TECHNOLOGIES INC- UBER TECHNOLOGIES INC</t>
  </si>
  <si>
    <t>US90353T1007</t>
  </si>
  <si>
    <t>9102</t>
  </si>
  <si>
    <t>WMG - WARNER MUSIC GROUP- WARNER MUSIC GROUP</t>
  </si>
  <si>
    <t>US9345502036</t>
  </si>
  <si>
    <t>9103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</si>
  <si>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</si>
  <si>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</si>
  <si>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</si>
  <si>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</si>
  <si>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</si>
  <si>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</si>
  <si>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</si>
  <si>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CIENA CORP- CIENA CORP</t>
  </si>
  <si>
    <t>US1717793095</t>
  </si>
  <si>
    <t>9106</t>
  </si>
  <si>
    <t>Software &amp; Services</t>
  </si>
  <si>
    <t>CRM-SALESFORCE.COM INC- crm</t>
  </si>
  <si>
    <t>us79466l3024</t>
  </si>
  <si>
    <t>8310</t>
  </si>
  <si>
    <t>JAMF HOLDING CORP- JAMF - JAMF HOLDING CORP</t>
  </si>
  <si>
    <t>US47074L1052</t>
  </si>
  <si>
    <t>9107</t>
  </si>
  <si>
    <t>MSFT-MICROSOFT CORP- Microsoft</t>
  </si>
  <si>
    <t>US5949181045</t>
  </si>
  <si>
    <t>8342</t>
  </si>
  <si>
    <t>NVIDIA CORP- Microsoft</t>
  </si>
  <si>
    <t>PAYPAL- PYPL- Paypal</t>
  </si>
  <si>
    <t>US70450Y1038</t>
  </si>
  <si>
    <t>8330</t>
  </si>
  <si>
    <t>SAILPOINT TECHNOLOGIES HOLDING- SAILPOINT TECHNOLOGIES HOLDING</t>
  </si>
  <si>
    <t>US78781P1057</t>
  </si>
  <si>
    <t>9105</t>
  </si>
  <si>
    <t>AAPLE COMP(AAPL- Apple</t>
  </si>
  <si>
    <t>8338</t>
  </si>
  <si>
    <t>Technology Hardware &amp; Equipment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</si>
  <si>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</si>
  <si>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</si>
  <si>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</si>
  <si>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</si>
  <si>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</si>
  <si>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</si>
  <si>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</si>
  <si>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</si>
  <si>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</si>
  <si>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</si>
  <si>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</si>
  <si>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</si>
  <si>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</si>
  <si>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</si>
  <si>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</si>
  <si>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</si>
  <si>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</si>
  <si>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</si>
  <si>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</si>
  <si>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10009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</si>
  <si>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</si>
  <si>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</si>
  <si>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</si>
  <si>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</si>
  <si>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</si>
  <si>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</si>
  <si>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</si>
  <si>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</si>
  <si>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</si>
  <si>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</si>
  <si>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</si>
  <si>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</si>
  <si>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תכלית סל (4A) תא 35- מיטב תכלית</t>
  </si>
  <si>
    <t>1143700</t>
  </si>
  <si>
    <t>1734</t>
  </si>
  <si>
    <t>תכלית סל (4A) תא 90- מיטב תכלית</t>
  </si>
  <si>
    <t>1143783</t>
  </si>
  <si>
    <t>SME 60 פסגות- פסגות קרנות מדד</t>
  </si>
  <si>
    <t>1148824</t>
  </si>
  <si>
    <t>1750</t>
  </si>
  <si>
    <t>פסגות A4)'ETF) תא 35- פסגות קרנות מדד</t>
  </si>
  <si>
    <t>1148790</t>
  </si>
  <si>
    <t>פסגות A4)'ETF) תא 90- פסגות קרנות מדד</t>
  </si>
  <si>
    <t>1148642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</si>
  <si>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</si>
  <si>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</si>
  <si>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</si>
  <si>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</si>
  <si>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</si>
  <si>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</si>
  <si>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סל DJ US MEDIC EQ שקלי- הראל קרנות מדד</t>
  </si>
  <si>
    <t>1167618</t>
  </si>
  <si>
    <t>פסגות דקס שקלי</t>
  </si>
  <si>
    <t>1149905</t>
  </si>
  <si>
    <t>1150838</t>
  </si>
  <si>
    <t>Lyxor Robotics&amp;AI- ליקסור אינדקס</t>
  </si>
  <si>
    <t>1171974</t>
  </si>
  <si>
    <t>1851</t>
  </si>
  <si>
    <t>1150457</t>
  </si>
  <si>
    <t>1150507</t>
  </si>
  <si>
    <t>1150564</t>
  </si>
  <si>
    <t>מור נסד"ק מנוטרל- מור קרנות נאמנ</t>
  </si>
  <si>
    <t>1165844</t>
  </si>
  <si>
    <t>1799</t>
  </si>
  <si>
    <t>מור סל S&amp;P 500 מנוטרלת מט"ח- מור קרנות נאמנ</t>
  </si>
  <si>
    <t>1165828</t>
  </si>
  <si>
    <t>1143767</t>
  </si>
  <si>
    <t>1143825</t>
  </si>
  <si>
    <t>1145119</t>
  </si>
  <si>
    <t>תכלית HANGSENG שקלי- מיטב תכלית</t>
  </si>
  <si>
    <t>1143742</t>
  </si>
  <si>
    <t>תכלית Nasdaq 100- מיטב תכלית</t>
  </si>
  <si>
    <t>1144401</t>
  </si>
  <si>
    <t>תכלית אינדקס ביג טק 30- מיטב תכלית</t>
  </si>
  <si>
    <t>1169341</t>
  </si>
  <si>
    <t>תכלית סל ביג טק 30 סין- מיטב תכלית</t>
  </si>
  <si>
    <t>1172642</t>
  </si>
  <si>
    <t>פסגות XLC שקלי- פסגות קרנות מדד</t>
  </si>
  <si>
    <t>1148238</t>
  </si>
  <si>
    <t>1147909</t>
  </si>
  <si>
    <t>1148089</t>
  </si>
  <si>
    <t>1148246</t>
  </si>
  <si>
    <t>1148287</t>
  </si>
  <si>
    <t>1149830</t>
  </si>
  <si>
    <t>פסגות סל 100 NASDAQ מנוטרלת מטבע- פסגות קרנות מדד</t>
  </si>
  <si>
    <t>1149822</t>
  </si>
  <si>
    <t>פסגות רסל מנוטרל- פסגות קרנות מדד</t>
  </si>
  <si>
    <t>1147891</t>
  </si>
  <si>
    <t>קסם NASDAQ 100- קסם קרנות נאמנו</t>
  </si>
  <si>
    <t>1146505</t>
  </si>
  <si>
    <t>קסם SEMI- קסם קרנות נאמנו</t>
  </si>
  <si>
    <t>1174119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</si>
  <si>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</si>
  <si>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</si>
  <si>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</si>
  <si>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</si>
  <si>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</si>
  <si>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</si>
  <si>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</si>
  <si>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אג"ח</t>
  </si>
  <si>
    <t>פסגות EFT‏'(00) תל בונד 60- פסגות קרנות מדד</t>
  </si>
  <si>
    <t>1148006</t>
  </si>
  <si>
    <t>פסגות ETF‏'(00)תל בונד שקלי- פסגות קרנות מדד</t>
  </si>
  <si>
    <t>1148261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</si>
  <si>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</si>
  <si>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</si>
  <si>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</si>
  <si>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</si>
  <si>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</si>
  <si>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ENPH-ENPHASE ENERGY INC- ENPHASE ENERGY INC</t>
  </si>
  <si>
    <t>US29355A1079</t>
  </si>
  <si>
    <t>8388</t>
  </si>
  <si>
    <t>AWAY - TRAVEL TECH- ETF MANAGERS GROUP</t>
  </si>
  <si>
    <t>US26924G7714</t>
  </si>
  <si>
    <t>8331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</si>
  <si>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</si>
  <si>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</si>
  <si>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</si>
  <si>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</si>
  <si>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</si>
  <si>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</si>
  <si>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</si>
  <si>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</si>
  <si>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</si>
  <si>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</si>
  <si>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PBW-CLEAN ENERGY- CLEAN ENERGY</t>
  </si>
  <si>
    <t>US46137V1347</t>
  </si>
  <si>
    <t>8390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</si>
  <si>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</si>
  <si>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</si>
  <si>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</si>
  <si>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</si>
  <si>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</si>
  <si>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</si>
  <si>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</si>
  <si>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</si>
  <si>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</si>
  <si>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</si>
  <si>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TAN-SOLAR- Invesco Solar ETF</t>
  </si>
  <si>
    <t>US46138G7060</t>
  </si>
  <si>
    <t>8391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</si>
  <si>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</si>
  <si>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</si>
  <si>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</si>
  <si>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</si>
  <si>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</si>
  <si>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</si>
  <si>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</si>
  <si>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</si>
  <si>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</si>
  <si>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</si>
  <si>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</si>
  <si>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</si>
  <si>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</si>
  <si>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</si>
  <si>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</si>
  <si>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</si>
  <si>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</si>
  <si>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</si>
  <si>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INVESCO EXCHANGE-TRADED FUND T- SPDR</t>
  </si>
  <si>
    <t>US78462F1030</t>
  </si>
  <si>
    <t>LEGG MASON LOW VOLATILITY HIGH- SPDR</t>
  </si>
  <si>
    <t>SPDR BIOTECH - XBI- SPDR</t>
  </si>
  <si>
    <t>US78464A8707</t>
  </si>
  <si>
    <t>SPDR DOW JONES - DIA- SPDR</t>
  </si>
  <si>
    <t>US78467X1090</t>
  </si>
  <si>
    <t>Spdr S&amp;P 500 - SPY- SPDR</t>
  </si>
  <si>
    <t>SPDR S&amp;P Regional Banking - KRE- SPDR</t>
  </si>
  <si>
    <t>US78464A6982</t>
  </si>
  <si>
    <t>USD GLOBAL SUPERDIVIDEND US ETF- SPDR</t>
  </si>
  <si>
    <t>VANGUARD VALUE ETF- SPDR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</si>
  <si>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</si>
  <si>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</si>
  <si>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</si>
  <si>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</si>
  <si>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</si>
  <si>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</si>
  <si>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</si>
  <si>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</si>
  <si>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</si>
  <si>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</si>
  <si>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InfoTech  VGT- Vanguard</t>
  </si>
  <si>
    <t>US92204A7028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</si>
  <si>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</si>
  <si>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</si>
  <si>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</si>
  <si>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</si>
  <si>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</si>
  <si>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</si>
  <si>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</si>
  <si>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comgest growth euro op- Comgest Asset Management</t>
  </si>
  <si>
    <t>IE00BHWQNN83</t>
  </si>
  <si>
    <t>LSE</t>
  </si>
  <si>
    <t>8340</t>
  </si>
  <si>
    <t>VERITAS ASSET MANAGEMENT</t>
  </si>
  <si>
    <t>IE00B02T6L79</t>
  </si>
  <si>
    <t>ISE</t>
  </si>
  <si>
    <t>8368</t>
  </si>
  <si>
    <t>מור  סין אנרגיה ירוקה שקלי- מור קרנות נאמנ</t>
  </si>
  <si>
    <t>5133558</t>
  </si>
  <si>
    <t>מור סייבר ענן גלובלי- מור קרנות נאמנ</t>
  </si>
  <si>
    <t>5132220</t>
  </si>
  <si>
    <t>מור סין קמעונאות מנוטרל- מור קרנות נאמנ</t>
  </si>
  <si>
    <t>5133368</t>
  </si>
  <si>
    <t>סה"כ כתבי אופציות בישראל</t>
  </si>
  <si>
    <t>איי ספאק - אופציה- איי ספאק 1 בע"מ</t>
  </si>
  <si>
    <t>1179613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</si>
  <si>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</si>
  <si>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</si>
  <si>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</si>
  <si>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</si>
  <si>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</si>
  <si>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</si>
  <si>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</si>
  <si>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</si>
  <si>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</si>
  <si>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</si>
  <si>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</si>
  <si>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</si>
  <si>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</si>
  <si>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</si>
  <si>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</si>
  <si>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</si>
  <si>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</si>
  <si>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</si>
  <si>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</si>
  <si>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</si>
  <si>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</si>
  <si>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</si>
  <si>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</si>
  <si>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</si>
  <si>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</si>
  <si>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</si>
  <si>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</si>
  <si>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</si>
  <si>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</si>
  <si>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</si>
  <si>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</si>
  <si>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</si>
  <si>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</si>
  <si>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</si>
  <si>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</si>
  <si>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</si>
  <si>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</si>
  <si>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</si>
  <si>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</si>
  <si>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</si>
  <si>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</si>
  <si>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</si>
  <si>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</si>
  <si>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</si>
  <si>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Upstream Primary Preferred Shares - C- Upstream</t>
  </si>
  <si>
    <t>230900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</si>
  <si>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</si>
  <si>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</si>
  <si>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</si>
  <si>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</si>
  <si>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</si>
  <si>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</si>
  <si>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Sphera 29.05.17- Sphera</t>
  </si>
  <si>
    <t>377473</t>
  </si>
  <si>
    <t>29/05/17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</si>
  <si>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</si>
  <si>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</si>
  <si>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</si>
  <si>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</si>
  <si>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</si>
  <si>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</si>
  <si>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</si>
  <si>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</si>
  <si>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FIMI 6- FIMI</t>
  </si>
  <si>
    <t>60400892</t>
  </si>
  <si>
    <t>20/07/16</t>
  </si>
  <si>
    <t>FIMI V- FIMI</t>
  </si>
  <si>
    <t>60305448</t>
  </si>
  <si>
    <t>10/09/12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</si>
  <si>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</si>
  <si>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</si>
  <si>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</si>
  <si>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</si>
  <si>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</si>
  <si>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</si>
  <si>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 ג'- יסודות</t>
  </si>
  <si>
    <t>78908</t>
  </si>
  <si>
    <t>01/12/19</t>
  </si>
  <si>
    <t>קרן השקעה יסודות- יסודות</t>
  </si>
  <si>
    <t>78907</t>
  </si>
  <si>
    <t>29/01/18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</si>
  <si>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</si>
  <si>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</si>
  <si>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</si>
  <si>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</si>
  <si>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</si>
  <si>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</si>
  <si>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</si>
  <si>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</si>
  <si>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</si>
  <si>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</si>
  <si>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</si>
  <si>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</si>
  <si>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</si>
  <si>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</si>
  <si>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</si>
  <si>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</si>
  <si>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</si>
  <si>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</si>
  <si>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</si>
  <si>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</si>
  <si>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</si>
  <si>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</si>
  <si>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</si>
  <si>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</si>
  <si>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</si>
  <si>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</si>
  <si>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</si>
  <si>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</si>
  <si>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</si>
  <si>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</si>
  <si>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</si>
  <si>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</si>
  <si>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</si>
  <si>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</si>
  <si>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</si>
  <si>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</si>
  <si>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</si>
  <si>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</si>
  <si>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</si>
  <si>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</si>
  <si>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</si>
  <si>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</si>
  <si>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פקדון לאומי 1 מ 24.01.23 6.6%- לאומי</t>
  </si>
  <si>
    <t>6402085</t>
  </si>
  <si>
    <t>סה"כ נקוב במט"ח</t>
  </si>
  <si>
    <t>סה"כ צמודי מט"ח</t>
  </si>
  <si>
    <t>סה"כ מניב</t>
  </si>
  <si>
    <t>סה"כ לא מניב</t>
  </si>
  <si>
    <t>עו'ש(לשלם)</t>
  </si>
  <si>
    <t>1111111111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</si>
  <si>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</si>
  <si>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</si>
  <si>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</si>
  <si>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</si>
  <si>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</si>
  <si>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</si>
  <si>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</si>
  <si>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</si>
  <si>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ארה~ב(לשלם)</t>
  </si>
  <si>
    <t>19</t>
  </si>
  <si>
    <t>פועלים</t>
  </si>
  <si>
    <t>נדלן מניב בישראל</t>
  </si>
  <si>
    <t>נדלן מניב בחו"ל</t>
  </si>
  <si>
    <t>בנייה</t>
  </si>
  <si>
    <t>השקעה ואחזקות</t>
  </si>
  <si>
    <t>אנרגיה מתחדשת</t>
  </si>
  <si>
    <t>Automobiles &amp; Components</t>
  </si>
  <si>
    <t>Transportation &amp; Logistics</t>
  </si>
  <si>
    <t>VIDEO GAMES</t>
  </si>
  <si>
    <t>US8740541094</t>
  </si>
  <si>
    <t>LU1778762911</t>
  </si>
  <si>
    <t>Shares</t>
  </si>
  <si>
    <t>US0378331005</t>
  </si>
  <si>
    <t>אלקטרוניקה ואופטיקה</t>
  </si>
  <si>
    <t>FIMI 6</t>
  </si>
  <si>
    <t>FIMI V</t>
  </si>
  <si>
    <t>FORTISSIMO III</t>
  </si>
  <si>
    <t xml:space="preserve">יסודות </t>
  </si>
  <si>
    <t xml:space="preserve">יסודות ג </t>
  </si>
  <si>
    <t>קרן Kedma</t>
  </si>
  <si>
    <t>Milestone MREI 4</t>
  </si>
  <si>
    <t>I Squared Capital</t>
  </si>
  <si>
    <t>מקווארי MIP5</t>
  </si>
  <si>
    <t>סה"כ קרנות סל</t>
  </si>
  <si>
    <t>ענף משק</t>
  </si>
  <si>
    <t>אשראי חוץ בנקאי</t>
  </si>
  <si>
    <t>רשתות שיווק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</si>
</sst>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20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  <font>
      <sz val="9"/>
      <color rgb="FF5959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0" fontId="19" fillId="0" borderId="0" xfId="0" applyFont="1"/>
    <xf numFmtId="0" fontId="0" fillId="0" borderId="0" xfId="0" applyAlignment="1">
      <alignment horizontal="right"/>
    </xf>
    <xf numFmtId="43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14;&#1508;&#1512;&#1497;&#1496;/&#1488;&#1495;&#1512;/&#1492;&#1514;&#1495;&#1497;&#1497;&#1489;&#1493;&#1514;%20&#1500;&#1511;&#1512;&#1504;&#1493;&#1514;%20&#1492;&#1513;&#1511;&#1506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קרנות השקעה "/>
      <sheetName val="תחקור שווי"/>
      <sheetName val="תחקור התחייבות"/>
      <sheetName val="תחקור התחייבות (2)"/>
      <sheetName val="גיליון2"/>
      <sheetName val="שווי במטבע מקור"/>
      <sheetName val="תחקור התחיבות"/>
      <sheetName val="גיליון1"/>
    </sheetNames>
    <sheetDataSet>
      <sheetData sheetId="0">
        <row r="4">
          <cell r="D4" t="str">
            <v>SDM SSAS Yitrot Revach</v>
          </cell>
        </row>
      </sheetData>
      <sheetData sheetId="1">
        <row r="24">
          <cell r="AB24">
            <v>13246423</v>
          </cell>
          <cell r="AO24">
            <v>198.696</v>
          </cell>
        </row>
        <row r="26">
          <cell r="AO26">
            <v>471.245</v>
          </cell>
        </row>
        <row r="28">
          <cell r="AO28">
            <v>794</v>
          </cell>
        </row>
        <row r="31">
          <cell r="AO31">
            <v>221.28399999999999</v>
          </cell>
        </row>
        <row r="32">
          <cell r="AO32">
            <v>244.94</v>
          </cell>
        </row>
        <row r="33">
          <cell r="AO33">
            <v>123.727</v>
          </cell>
        </row>
        <row r="34">
          <cell r="AO34">
            <v>2521.239</v>
          </cell>
        </row>
        <row r="35">
          <cell r="AO35">
            <v>2362.4290000000001</v>
          </cell>
        </row>
        <row r="39">
          <cell r="AO39">
            <v>2152.2089999999998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D18" sqref="D18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195</v>
      </c>
    </row>
    <row r="2" spans="1:36">
      <c r="B2" s="2" t="s">
        <v>1</v>
      </c>
      <c r="C2" t="s">
        <v>196</v>
      </c>
    </row>
    <row r="3" spans="1:36">
      <c r="B3" s="2" t="s">
        <v>2</v>
      </c>
      <c r="C3" t="s">
        <v>197</v>
      </c>
    </row>
    <row r="4" spans="1:36">
      <c r="B4" s="2" t="s">
        <v>3</v>
      </c>
    </row>
    <row r="6" spans="1:36" ht="26.25" customHeight="1">
      <c r="B6" s="88" t="s">
        <v>4</v>
      </c>
      <c r="C6" s="89"/>
      <c r="D6" s="90"/>
    </row>
    <row r="7" spans="1:36" s="3" customFormat="1">
      <c r="B7" s="4"/>
      <c r="C7" s="61" t="s">
        <v>5</v>
      </c>
      <c r="D7" s="62" t="s">
        <v>193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5940.5067427439999</v>
      </c>
      <c r="D11" s="78">
        <v>1.8800000000000001E-2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138393.66183950001</v>
      </c>
      <c r="D13" s="78">
        <v>0.43880000000000002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24984.241363522</v>
      </c>
      <c r="D15" s="78">
        <v>7.9200000000000007E-2</v>
      </c>
    </row>
    <row r="16" spans="1:36">
      <c r="A16" s="10" t="s">
        <v>13</v>
      </c>
      <c r="B16" s="70" t="s">
        <v>19</v>
      </c>
      <c r="C16" s="77">
        <v>27652.40800096</v>
      </c>
      <c r="D16" s="78">
        <v>8.77E-2</v>
      </c>
    </row>
    <row r="17" spans="1:4">
      <c r="A17" s="10" t="s">
        <v>13</v>
      </c>
      <c r="B17" s="70" t="s">
        <v>20</v>
      </c>
      <c r="C17" s="77">
        <v>62849.364696639997</v>
      </c>
      <c r="D17" s="78">
        <v>0.1993</v>
      </c>
    </row>
    <row r="18" spans="1:4">
      <c r="A18" s="10" t="s">
        <v>13</v>
      </c>
      <c r="B18" s="70" t="s">
        <v>21</v>
      </c>
      <c r="C18" s="77">
        <v>3473.6024709088001</v>
      </c>
      <c r="D18" s="78">
        <v>1.0999999999999999E-2</v>
      </c>
    </row>
    <row r="19" spans="1:4">
      <c r="A19" s="10" t="s">
        <v>13</v>
      </c>
      <c r="B19" s="70" t="s">
        <v>22</v>
      </c>
      <c r="C19" s="77">
        <v>19.2</v>
      </c>
      <c r="D19" s="78">
        <v>1E-4</v>
      </c>
    </row>
    <row r="20" spans="1:4">
      <c r="A20" s="10" t="s">
        <v>13</v>
      </c>
      <c r="B20" s="70" t="s">
        <v>23</v>
      </c>
      <c r="C20" s="77">
        <v>0</v>
      </c>
      <c r="D20" s="78">
        <v>0</v>
      </c>
    </row>
    <row r="21" spans="1:4">
      <c r="A21" s="10" t="s">
        <v>13</v>
      </c>
      <c r="B21" s="70" t="s">
        <v>24</v>
      </c>
      <c r="C21" s="77">
        <v>0</v>
      </c>
      <c r="D21" s="78">
        <v>0</v>
      </c>
    </row>
    <row r="22" spans="1:4">
      <c r="A22" s="10" t="s">
        <v>13</v>
      </c>
      <c r="B22" s="70" t="s">
        <v>25</v>
      </c>
      <c r="C22" s="77">
        <v>0</v>
      </c>
      <c r="D22" s="78">
        <v>0</v>
      </c>
    </row>
    <row r="23" spans="1:4">
      <c r="B23" s="69" t="s">
        <v>26</v>
      </c>
      <c r="C23" s="60"/>
      <c r="D23" s="60"/>
    </row>
    <row r="24" spans="1:4">
      <c r="A24" s="10" t="s">
        <v>13</v>
      </c>
      <c r="B24" s="70" t="s">
        <v>27</v>
      </c>
      <c r="C24" s="77">
        <v>0</v>
      </c>
      <c r="D24" s="78">
        <v>0</v>
      </c>
    </row>
    <row r="25" spans="1:4">
      <c r="A25" s="10" t="s">
        <v>13</v>
      </c>
      <c r="B25" s="70" t="s">
        <v>28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5119.7258138970001</v>
      </c>
      <c r="D26" s="78">
        <v>1.6199999999999999E-2</v>
      </c>
    </row>
    <row r="27" spans="1:4">
      <c r="A27" s="10" t="s">
        <v>13</v>
      </c>
      <c r="B27" s="70" t="s">
        <v>29</v>
      </c>
      <c r="C27" s="77">
        <v>317.60000646887698</v>
      </c>
      <c r="D27" s="78">
        <v>1E-3</v>
      </c>
    </row>
    <row r="28" spans="1:4">
      <c r="A28" s="10" t="s">
        <v>13</v>
      </c>
      <c r="B28" s="70" t="s">
        <v>30</v>
      </c>
      <c r="C28" s="77">
        <v>32533.491164483476</v>
      </c>
      <c r="D28" s="78">
        <v>0.1031</v>
      </c>
    </row>
    <row r="29" spans="1:4">
      <c r="A29" s="10" t="s">
        <v>13</v>
      </c>
      <c r="B29" s="70" t="s">
        <v>31</v>
      </c>
      <c r="C29" s="77">
        <v>0</v>
      </c>
      <c r="D29" s="78">
        <v>0</v>
      </c>
    </row>
    <row r="30" spans="1:4">
      <c r="A30" s="10" t="s">
        <v>13</v>
      </c>
      <c r="B30" s="70" t="s">
        <v>32</v>
      </c>
      <c r="C30" s="77">
        <v>0</v>
      </c>
      <c r="D30" s="78">
        <v>0</v>
      </c>
    </row>
    <row r="31" spans="1:4">
      <c r="A31" s="10" t="s">
        <v>13</v>
      </c>
      <c r="B31" s="70" t="s">
        <v>33</v>
      </c>
      <c r="C31" s="77">
        <v>0</v>
      </c>
      <c r="D31" s="78">
        <v>0</v>
      </c>
    </row>
    <row r="32" spans="1:4">
      <c r="A32" s="10" t="s">
        <v>13</v>
      </c>
      <c r="B32" s="70" t="s">
        <v>34</v>
      </c>
      <c r="C32" s="77">
        <v>0</v>
      </c>
      <c r="D32" s="78">
        <v>0</v>
      </c>
    </row>
    <row r="33" spans="1:4">
      <c r="A33" s="10" t="s">
        <v>13</v>
      </c>
      <c r="B33" s="69" t="s">
        <v>35</v>
      </c>
      <c r="C33" s="77">
        <v>14183.125142796</v>
      </c>
      <c r="D33" s="78">
        <v>4.4999999999999998E-2</v>
      </c>
    </row>
    <row r="34" spans="1:4">
      <c r="A34" s="10" t="s">
        <v>13</v>
      </c>
      <c r="B34" s="69" t="s">
        <v>36</v>
      </c>
      <c r="C34" s="77">
        <v>85.40625</v>
      </c>
      <c r="D34" s="78">
        <v>2.9999999999999997E-4</v>
      </c>
    </row>
    <row r="35" spans="1:4">
      <c r="A35" s="10" t="s">
        <v>13</v>
      </c>
      <c r="B35" s="69" t="s">
        <v>37</v>
      </c>
      <c r="C35" s="77">
        <v>0</v>
      </c>
      <c r="D35" s="78">
        <v>0</v>
      </c>
    </row>
    <row r="36" spans="1:4">
      <c r="A36" s="10" t="s">
        <v>13</v>
      </c>
      <c r="B36" s="69" t="s">
        <v>38</v>
      </c>
      <c r="C36" s="77">
        <v>0</v>
      </c>
      <c r="D36" s="78">
        <v>0</v>
      </c>
    </row>
    <row r="37" spans="1:4">
      <c r="A37" s="10" t="s">
        <v>13</v>
      </c>
      <c r="B37" s="69" t="s">
        <v>39</v>
      </c>
      <c r="C37" s="77">
        <v>-144.54802264106999</v>
      </c>
      <c r="D37" s="78">
        <v>-5.0000000000000001E-4</v>
      </c>
    </row>
    <row r="38" spans="1:4">
      <c r="A38" s="10"/>
      <c r="B38" s="71" t="s">
        <v>40</v>
      </c>
      <c r="C38" s="60"/>
      <c r="D38" s="60"/>
    </row>
    <row r="39" spans="1:4">
      <c r="A39" s="10" t="s">
        <v>13</v>
      </c>
      <c r="B39" s="72" t="s">
        <v>41</v>
      </c>
      <c r="C39" s="77">
        <v>0</v>
      </c>
      <c r="D39" s="78">
        <v>0</v>
      </c>
    </row>
    <row r="40" spans="1:4">
      <c r="A40" s="10" t="s">
        <v>13</v>
      </c>
      <c r="B40" s="72" t="s">
        <v>42</v>
      </c>
      <c r="C40" s="77">
        <v>0</v>
      </c>
      <c r="D40" s="78">
        <v>0</v>
      </c>
    </row>
    <row r="41" spans="1:4">
      <c r="A41" s="10" t="s">
        <v>13</v>
      </c>
      <c r="B41" s="72" t="s">
        <v>43</v>
      </c>
      <c r="C41" s="77">
        <v>0</v>
      </c>
      <c r="D41" s="78">
        <v>0</v>
      </c>
    </row>
    <row r="42" spans="1:4">
      <c r="B42" s="72" t="s">
        <v>44</v>
      </c>
      <c r="C42" s="77">
        <v>315407.7854692791</v>
      </c>
      <c r="D42" s="78">
        <v>1</v>
      </c>
    </row>
    <row r="43" spans="1:4">
      <c r="A43" s="10" t="s">
        <v>13</v>
      </c>
      <c r="B43" s="73" t="s">
        <v>45</v>
      </c>
      <c r="C43" s="77">
        <v>9089.7690000000002</v>
      </c>
      <c r="D43" s="78">
        <v>0</v>
      </c>
    </row>
    <row r="44" spans="1:4">
      <c r="B44" s="11" t="s">
        <v>198</v>
      </c>
    </row>
    <row r="45" spans="1:4">
      <c r="C45" s="13" t="s">
        <v>46</v>
      </c>
      <c r="D45" s="14" t="s">
        <v>47</v>
      </c>
    </row>
    <row r="46" spans="1:4">
      <c r="C46" s="13" t="s">
        <v>9</v>
      </c>
      <c r="D46" s="13" t="s">
        <v>10</v>
      </c>
    </row>
    <row r="47" spans="1:4">
      <c r="C47" t="s">
        <v>108</v>
      </c>
      <c r="D47">
        <v>3.1760000000000002</v>
      </c>
    </row>
    <row r="48" spans="1:4">
      <c r="C48" t="s">
        <v>112</v>
      </c>
      <c r="D48">
        <v>3.5236000000000001</v>
      </c>
    </row>
  </sheetData>
  <mergeCells count="1">
    <mergeCell ref="B6:D6"/>
  </mergeCells>
  <dataValidations count="1">
    <dataValidation allowBlank="1" showInputMessage="1" showErrorMessage="1" sqref="C43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E19" sqref="E19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195</v>
      </c>
    </row>
    <row r="2" spans="2:13">
      <c r="B2" s="2" t="s">
        <v>1</v>
      </c>
      <c r="C2" t="s">
        <v>196</v>
      </c>
    </row>
    <row r="3" spans="2:13">
      <c r="B3" s="2" t="s">
        <v>2</v>
      </c>
      <c r="C3" t="s">
        <v>197</v>
      </c>
    </row>
    <row r="4" spans="2:13">
      <c r="B4" s="2" t="s">
        <v>3</v>
      </c>
    </row>
    <row r="5" spans="2:13">
      <c r="B5" s="2"/>
    </row>
    <row r="7" spans="2:13" ht="26.25" customHeight="1">
      <c r="B7" s="91" t="s">
        <v>48</v>
      </c>
      <c r="C7" s="92"/>
      <c r="D7" s="92"/>
      <c r="E7" s="92"/>
      <c r="F7" s="92"/>
      <c r="G7" s="92"/>
      <c r="H7" s="92"/>
      <c r="I7" s="92"/>
      <c r="J7" s="92"/>
      <c r="K7" s="92"/>
      <c r="L7" s="92"/>
    </row>
    <row r="8" spans="2:13" s="19" customFormat="1" ht="63">
      <c r="B8" s="17" t="s">
        <v>49</v>
      </c>
      <c r="C8" s="18" t="s">
        <v>50</v>
      </c>
      <c r="D8" s="18" t="s">
        <v>51</v>
      </c>
      <c r="E8" s="18" t="s">
        <v>52</v>
      </c>
      <c r="F8" s="18" t="s">
        <v>53</v>
      </c>
      <c r="G8" s="18" t="s">
        <v>54</v>
      </c>
      <c r="H8" s="18" t="s">
        <v>55</v>
      </c>
      <c r="I8" s="18" t="s">
        <v>56</v>
      </c>
      <c r="J8" s="18" t="s">
        <v>57</v>
      </c>
      <c r="K8" s="18" t="s">
        <v>58</v>
      </c>
      <c r="L8" s="18" t="s">
        <v>59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</row>
    <row r="11" spans="2:13" s="23" customFormat="1" ht="18" customHeight="1">
      <c r="B11" s="24" t="s">
        <v>68</v>
      </c>
      <c r="C11" s="7"/>
      <c r="D11" s="7"/>
      <c r="E11" s="7"/>
      <c r="F11" s="7"/>
      <c r="G11" s="7"/>
      <c r="H11" s="7"/>
      <c r="I11" s="76">
        <v>0</v>
      </c>
      <c r="J11" s="75">
        <v>5940.5067427439999</v>
      </c>
      <c r="K11" s="76">
        <v>1</v>
      </c>
      <c r="L11" s="76">
        <v>1.8800000000000001E-2</v>
      </c>
    </row>
    <row r="12" spans="2:13">
      <c r="B12" s="79" t="s">
        <v>199</v>
      </c>
      <c r="C12" s="26"/>
      <c r="D12" s="27"/>
      <c r="E12" s="27"/>
      <c r="F12" s="27"/>
      <c r="G12" s="27"/>
      <c r="H12" s="27"/>
      <c r="I12" s="80">
        <v>0</v>
      </c>
      <c r="J12" s="81">
        <v>5940.5067427439999</v>
      </c>
      <c r="K12" s="80">
        <v>1</v>
      </c>
      <c r="L12" s="80">
        <v>1.8800000000000001E-2</v>
      </c>
    </row>
    <row r="13" spans="2:13">
      <c r="B13" s="79" t="s">
        <v>200</v>
      </c>
      <c r="C13" s="26"/>
      <c r="D13" s="27"/>
      <c r="E13" s="27"/>
      <c r="F13" s="27"/>
      <c r="G13" s="27"/>
      <c r="H13" s="27"/>
      <c r="I13" s="80">
        <v>0</v>
      </c>
      <c r="J13" s="81">
        <v>363.12180000000001</v>
      </c>
      <c r="K13" s="80">
        <v>6.1100000000000002E-2</v>
      </c>
      <c r="L13" s="80">
        <v>1.1999999999999999E-3</v>
      </c>
    </row>
    <row r="14" spans="2:13">
      <c r="B14" t="s">
        <v>1005</v>
      </c>
      <c r="C14" t="s">
        <v>202</v>
      </c>
      <c r="D14" t="s">
        <v>201</v>
      </c>
      <c r="E14" t="s">
        <v>282</v>
      </c>
      <c r="F14" t="s">
        <v>283</v>
      </c>
      <c r="G14" t="s">
        <v>104</v>
      </c>
      <c r="H14" s="78">
        <v>0</v>
      </c>
      <c r="I14" s="78">
        <v>0</v>
      </c>
      <c r="J14" s="77">
        <v>363.12180000000001</v>
      </c>
      <c r="K14" s="78">
        <v>6.1100000000000002E-2</v>
      </c>
      <c r="L14" s="78">
        <v>1.1999999999999999E-3</v>
      </c>
    </row>
    <row r="15" spans="2:13">
      <c r="B15" s="79" t="s">
        <v>204</v>
      </c>
      <c r="C15" s="26"/>
      <c r="D15" s="27"/>
      <c r="E15" s="27"/>
      <c r="F15" s="27"/>
      <c r="G15" s="27"/>
      <c r="H15" s="27"/>
      <c r="I15" s="80">
        <v>0</v>
      </c>
      <c r="J15" s="81">
        <v>537.99255274400002</v>
      </c>
      <c r="K15" s="80">
        <v>9.06E-2</v>
      </c>
      <c r="L15" s="80">
        <v>1.6999999999999999E-3</v>
      </c>
    </row>
    <row r="16" spans="2:13">
      <c r="B16" t="s">
        <v>1005</v>
      </c>
      <c r="C16" t="s">
        <v>202</v>
      </c>
      <c r="D16" t="s">
        <v>201</v>
      </c>
      <c r="E16" t="s">
        <v>282</v>
      </c>
      <c r="F16" t="s">
        <v>283</v>
      </c>
      <c r="G16" t="s">
        <v>112</v>
      </c>
      <c r="H16" s="78">
        <v>0</v>
      </c>
      <c r="I16" s="78">
        <v>0</v>
      </c>
      <c r="J16" s="77">
        <v>13.532526744</v>
      </c>
      <c r="K16" s="78">
        <v>2.3E-3</v>
      </c>
      <c r="L16" s="78">
        <v>0</v>
      </c>
    </row>
    <row r="17" spans="2:12">
      <c r="B17" t="s">
        <v>1005</v>
      </c>
      <c r="C17" t="s">
        <v>202</v>
      </c>
      <c r="D17" t="s">
        <v>201</v>
      </c>
      <c r="E17" t="s">
        <v>282</v>
      </c>
      <c r="F17" t="s">
        <v>283</v>
      </c>
      <c r="G17" t="s">
        <v>108</v>
      </c>
      <c r="H17" s="78">
        <v>0</v>
      </c>
      <c r="I17" s="78">
        <v>0</v>
      </c>
      <c r="J17" s="77">
        <v>524.46002599999997</v>
      </c>
      <c r="K17" s="78">
        <v>8.8300000000000003E-2</v>
      </c>
      <c r="L17" s="78">
        <v>1.6999999999999999E-3</v>
      </c>
    </row>
    <row r="18" spans="2:12">
      <c r="B18" s="79" t="s">
        <v>205</v>
      </c>
      <c r="D18" s="16"/>
      <c r="I18" s="80">
        <v>0</v>
      </c>
      <c r="J18" s="81">
        <v>5039.39239</v>
      </c>
      <c r="K18" s="80">
        <v>0.84830000000000005</v>
      </c>
      <c r="L18" s="80">
        <v>1.6E-2</v>
      </c>
    </row>
    <row r="19" spans="2:12">
      <c r="B19" t="s">
        <v>1005</v>
      </c>
      <c r="C19" t="s">
        <v>202</v>
      </c>
      <c r="D19" t="s">
        <v>201</v>
      </c>
      <c r="E19" t="s">
        <v>282</v>
      </c>
      <c r="F19" t="s">
        <v>283</v>
      </c>
      <c r="G19" t="s">
        <v>104</v>
      </c>
      <c r="H19" s="78">
        <v>0</v>
      </c>
      <c r="I19" s="78">
        <v>0</v>
      </c>
      <c r="J19" s="77">
        <v>5039.39239</v>
      </c>
      <c r="K19" s="78">
        <v>0.84830000000000005</v>
      </c>
      <c r="L19" s="78">
        <v>1.6E-2</v>
      </c>
    </row>
    <row r="20" spans="2:12">
      <c r="B20" s="79" t="s">
        <v>206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202</v>
      </c>
      <c r="C21" t="s">
        <v>202</v>
      </c>
      <c r="D21" s="16"/>
      <c r="E21" t="s">
        <v>202</v>
      </c>
      <c r="G21" t="s">
        <v>202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207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202</v>
      </c>
      <c r="C23" t="s">
        <v>202</v>
      </c>
      <c r="D23" s="16"/>
      <c r="E23" t="s">
        <v>202</v>
      </c>
      <c r="G23" t="s">
        <v>202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208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202</v>
      </c>
      <c r="C25" t="s">
        <v>202</v>
      </c>
      <c r="D25" s="16"/>
      <c r="E25" t="s">
        <v>202</v>
      </c>
      <c r="G25" t="s">
        <v>202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209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202</v>
      </c>
      <c r="C27" t="s">
        <v>202</v>
      </c>
      <c r="D27" s="16"/>
      <c r="E27" t="s">
        <v>202</v>
      </c>
      <c r="G27" t="s">
        <v>202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210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211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202</v>
      </c>
      <c r="C30" t="s">
        <v>202</v>
      </c>
      <c r="D30" s="16"/>
      <c r="E30" t="s">
        <v>202</v>
      </c>
      <c r="G30" t="s">
        <v>202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209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202</v>
      </c>
      <c r="C32" t="s">
        <v>202</v>
      </c>
      <c r="D32" s="16"/>
      <c r="E32" t="s">
        <v>202</v>
      </c>
      <c r="G32" t="s">
        <v>202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212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22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195</v>
      </c>
    </row>
    <row r="2" spans="2:53">
      <c r="B2" s="2" t="s">
        <v>1</v>
      </c>
      <c r="C2" t="s">
        <v>196</v>
      </c>
    </row>
    <row r="3" spans="2:53">
      <c r="B3" s="2" t="s">
        <v>2</v>
      </c>
      <c r="C3" t="s">
        <v>197</v>
      </c>
    </row>
    <row r="4" spans="2:53">
      <c r="B4" s="2" t="s">
        <v>3</v>
      </c>
    </row>
    <row r="6" spans="2:53" ht="21.75" customHeight="1">
      <c r="B6" s="93" t="s">
        <v>69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5"/>
    </row>
    <row r="7" spans="2:53" ht="27.75" customHeight="1">
      <c r="B7" s="96" t="s">
        <v>70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8"/>
      <c r="AU7" s="19"/>
      <c r="AV7" s="19"/>
    </row>
    <row r="8" spans="2:53" s="19" customFormat="1" ht="76.5" customHeight="1">
      <c r="B8" s="4" t="s">
        <v>49</v>
      </c>
      <c r="C8" s="28" t="s">
        <v>50</v>
      </c>
      <c r="D8" s="28" t="s">
        <v>71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189</v>
      </c>
      <c r="M8" s="28" t="s">
        <v>190</v>
      </c>
      <c r="N8" s="38" t="s">
        <v>194</v>
      </c>
      <c r="O8" s="28" t="s">
        <v>57</v>
      </c>
      <c r="P8" s="28" t="s">
        <v>191</v>
      </c>
      <c r="Q8" s="28" t="s">
        <v>58</v>
      </c>
      <c r="R8" s="30" t="s">
        <v>185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186</v>
      </c>
      <c r="M9" s="31"/>
      <c r="N9" s="21" t="s">
        <v>187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82</v>
      </c>
      <c r="C11" s="33"/>
      <c r="D11" s="33"/>
      <c r="E11" s="7"/>
      <c r="F11" s="7"/>
      <c r="G11" s="7"/>
      <c r="H11" s="75">
        <v>3.73</v>
      </c>
      <c r="I11" s="7"/>
      <c r="J11" s="7"/>
      <c r="K11" s="76">
        <v>-5.7999999999999996E-3</v>
      </c>
      <c r="L11" s="75">
        <v>126763758</v>
      </c>
      <c r="M11" s="7"/>
      <c r="N11" s="75">
        <v>0</v>
      </c>
      <c r="O11" s="75">
        <v>138393.66183950001</v>
      </c>
      <c r="P11" s="7"/>
      <c r="Q11" s="76">
        <v>1</v>
      </c>
      <c r="R11" s="76">
        <v>0.43880000000000002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199</v>
      </c>
      <c r="C12" s="16"/>
      <c r="D12" s="16"/>
      <c r="H12" s="81">
        <v>3.73</v>
      </c>
      <c r="K12" s="80">
        <v>-5.7999999999999996E-3</v>
      </c>
      <c r="L12" s="81">
        <v>126763758</v>
      </c>
      <c r="N12" s="81">
        <v>0</v>
      </c>
      <c r="O12" s="81">
        <v>138393.66183950001</v>
      </c>
      <c r="Q12" s="80">
        <v>1</v>
      </c>
      <c r="R12" s="80">
        <v>0.43880000000000002</v>
      </c>
    </row>
    <row r="13" spans="2:53">
      <c r="B13" s="79" t="s">
        <v>213</v>
      </c>
      <c r="C13" s="16"/>
      <c r="D13" s="16"/>
      <c r="H13" s="81">
        <v>2</v>
      </c>
      <c r="K13" s="80">
        <v>-2.7400000000000001E-2</v>
      </c>
      <c r="L13" s="81">
        <v>57220084</v>
      </c>
      <c r="N13" s="81">
        <v>0</v>
      </c>
      <c r="O13" s="81">
        <v>67746.255240900005</v>
      </c>
      <c r="Q13" s="80">
        <v>0.48949999999999999</v>
      </c>
      <c r="R13" s="80">
        <v>0.21479999999999999</v>
      </c>
    </row>
    <row r="14" spans="2:53">
      <c r="B14" s="79" t="s">
        <v>214</v>
      </c>
      <c r="C14" s="16"/>
      <c r="D14" s="16"/>
      <c r="H14" s="81">
        <v>2</v>
      </c>
      <c r="K14" s="80">
        <v>-2.7400000000000001E-2</v>
      </c>
      <c r="L14" s="81">
        <v>57220084</v>
      </c>
      <c r="N14" s="81">
        <v>0</v>
      </c>
      <c r="O14" s="81">
        <v>67746.255240900005</v>
      </c>
      <c r="Q14" s="80">
        <v>0.48949999999999999</v>
      </c>
      <c r="R14" s="80">
        <v>0.21479999999999999</v>
      </c>
    </row>
    <row r="15" spans="2:53">
      <c r="B15" t="s">
        <v>215</v>
      </c>
      <c r="C15" t="s">
        <v>216</v>
      </c>
      <c r="D15" t="s">
        <v>102</v>
      </c>
      <c r="E15" t="s">
        <v>217</v>
      </c>
      <c r="G15" t="s">
        <v>218</v>
      </c>
      <c r="H15" s="77">
        <v>2.23</v>
      </c>
      <c r="I15" t="s">
        <v>104</v>
      </c>
      <c r="J15" s="78">
        <v>0.04</v>
      </c>
      <c r="K15" s="78">
        <v>-2.1299999999999999E-2</v>
      </c>
      <c r="L15" s="77">
        <v>7848297</v>
      </c>
      <c r="M15" s="77">
        <v>150.44999999999999</v>
      </c>
      <c r="N15" s="77">
        <v>0</v>
      </c>
      <c r="O15" s="77">
        <v>11807.7628365</v>
      </c>
      <c r="P15" s="78">
        <v>5.9999999999999995E-4</v>
      </c>
      <c r="Q15" s="78">
        <v>8.5300000000000001E-2</v>
      </c>
      <c r="R15" s="78">
        <v>3.7400000000000003E-2</v>
      </c>
    </row>
    <row r="16" spans="2:53">
      <c r="B16" t="s">
        <v>219</v>
      </c>
      <c r="C16" t="s">
        <v>220</v>
      </c>
      <c r="D16" t="s">
        <v>102</v>
      </c>
      <c r="E16" t="s">
        <v>217</v>
      </c>
      <c r="G16" t="s">
        <v>221</v>
      </c>
      <c r="H16" s="77">
        <v>0.5</v>
      </c>
      <c r="I16" t="s">
        <v>104</v>
      </c>
      <c r="J16" s="78">
        <v>2.75E-2</v>
      </c>
      <c r="K16" s="78">
        <v>-4.2299999999999997E-2</v>
      </c>
      <c r="L16" s="77">
        <v>15598117</v>
      </c>
      <c r="M16" s="77">
        <v>112.76</v>
      </c>
      <c r="N16" s="77">
        <v>0</v>
      </c>
      <c r="O16" s="77">
        <v>17588.436729199999</v>
      </c>
      <c r="P16" s="78">
        <v>8.9999999999999998E-4</v>
      </c>
      <c r="Q16" s="78">
        <v>0.12709999999999999</v>
      </c>
      <c r="R16" s="78">
        <v>5.5800000000000002E-2</v>
      </c>
    </row>
    <row r="17" spans="2:18">
      <c r="B17" t="s">
        <v>222</v>
      </c>
      <c r="C17" t="s">
        <v>223</v>
      </c>
      <c r="D17" t="s">
        <v>102</v>
      </c>
      <c r="E17" t="s">
        <v>217</v>
      </c>
      <c r="G17" t="s">
        <v>224</v>
      </c>
      <c r="H17" s="77">
        <v>1.48</v>
      </c>
      <c r="I17" t="s">
        <v>104</v>
      </c>
      <c r="J17" s="78">
        <v>1.7500000000000002E-2</v>
      </c>
      <c r="K17" s="78">
        <v>-2.7300000000000001E-2</v>
      </c>
      <c r="L17" s="77">
        <v>17307998</v>
      </c>
      <c r="M17" s="77">
        <v>113.7</v>
      </c>
      <c r="N17" s="77">
        <v>0</v>
      </c>
      <c r="O17" s="77">
        <v>19679.193726000001</v>
      </c>
      <c r="P17" s="78">
        <v>8.9999999999999998E-4</v>
      </c>
      <c r="Q17" s="78">
        <v>0.14219999999999999</v>
      </c>
      <c r="R17" s="78">
        <v>6.2399999999999997E-2</v>
      </c>
    </row>
    <row r="18" spans="2:18">
      <c r="B18" t="s">
        <v>225</v>
      </c>
      <c r="C18" t="s">
        <v>226</v>
      </c>
      <c r="D18" t="s">
        <v>102</v>
      </c>
      <c r="E18" t="s">
        <v>217</v>
      </c>
      <c r="G18" t="s">
        <v>227</v>
      </c>
      <c r="H18" s="77">
        <v>3.54</v>
      </c>
      <c r="I18" t="s">
        <v>104</v>
      </c>
      <c r="J18" s="78">
        <v>7.4999999999999997E-3</v>
      </c>
      <c r="K18" s="78">
        <v>-1.78E-2</v>
      </c>
      <c r="L18" s="77">
        <v>10667735</v>
      </c>
      <c r="M18" s="77">
        <v>114.28</v>
      </c>
      <c r="N18" s="77">
        <v>0</v>
      </c>
      <c r="O18" s="77">
        <v>12191.087557999999</v>
      </c>
      <c r="P18" s="78">
        <v>5.0000000000000001E-4</v>
      </c>
      <c r="Q18" s="78">
        <v>8.8099999999999998E-2</v>
      </c>
      <c r="R18" s="78">
        <v>3.8699999999999998E-2</v>
      </c>
    </row>
    <row r="19" spans="2:18">
      <c r="B19" t="s">
        <v>228</v>
      </c>
      <c r="C19" t="s">
        <v>229</v>
      </c>
      <c r="D19" t="s">
        <v>102</v>
      </c>
      <c r="E19" t="s">
        <v>217</v>
      </c>
      <c r="G19" t="s">
        <v>230</v>
      </c>
      <c r="H19" s="77">
        <v>4.32</v>
      </c>
      <c r="I19" t="s">
        <v>104</v>
      </c>
      <c r="J19" s="78">
        <v>1E-3</v>
      </c>
      <c r="K19" s="78">
        <v>-1.6E-2</v>
      </c>
      <c r="L19" s="77">
        <v>5797937</v>
      </c>
      <c r="M19" s="77">
        <v>111.76</v>
      </c>
      <c r="N19" s="77">
        <v>0</v>
      </c>
      <c r="O19" s="77">
        <v>6479.7743911999996</v>
      </c>
      <c r="P19" s="78">
        <v>5.0000000000000001E-4</v>
      </c>
      <c r="Q19" s="78">
        <v>4.6800000000000001E-2</v>
      </c>
      <c r="R19" s="78">
        <v>2.0500000000000001E-2</v>
      </c>
    </row>
    <row r="20" spans="2:18">
      <c r="B20" s="79" t="s">
        <v>231</v>
      </c>
      <c r="C20" s="16"/>
      <c r="D20" s="16"/>
      <c r="H20" s="81">
        <v>5.39</v>
      </c>
      <c r="K20" s="80">
        <v>1.4800000000000001E-2</v>
      </c>
      <c r="L20" s="81">
        <v>69543674</v>
      </c>
      <c r="N20" s="81">
        <v>0</v>
      </c>
      <c r="O20" s="81">
        <v>70647.406598600006</v>
      </c>
      <c r="Q20" s="80">
        <v>0.51049999999999995</v>
      </c>
      <c r="R20" s="80">
        <v>0.224</v>
      </c>
    </row>
    <row r="21" spans="2:18">
      <c r="B21" s="79" t="s">
        <v>232</v>
      </c>
      <c r="C21" s="16"/>
      <c r="D21" s="16"/>
      <c r="H21" s="81">
        <v>0</v>
      </c>
      <c r="K21" s="80">
        <v>0</v>
      </c>
      <c r="L21" s="81">
        <v>0</v>
      </c>
      <c r="N21" s="81">
        <v>0</v>
      </c>
      <c r="O21" s="81">
        <v>0</v>
      </c>
      <c r="Q21" s="80">
        <v>0</v>
      </c>
      <c r="R21" s="80">
        <v>0</v>
      </c>
    </row>
    <row r="22" spans="2:18">
      <c r="B22" t="s">
        <v>202</v>
      </c>
      <c r="C22" t="s">
        <v>202</v>
      </c>
      <c r="D22" s="16"/>
      <c r="E22" t="s">
        <v>202</v>
      </c>
      <c r="H22" s="77">
        <v>0</v>
      </c>
      <c r="I22" t="s">
        <v>202</v>
      </c>
      <c r="J22" s="78">
        <v>0</v>
      </c>
      <c r="K22" s="78">
        <v>0</v>
      </c>
      <c r="L22" s="77">
        <v>0</v>
      </c>
      <c r="M22" s="77">
        <v>0</v>
      </c>
      <c r="O22" s="77">
        <v>0</v>
      </c>
      <c r="P22" s="78">
        <v>0</v>
      </c>
      <c r="Q22" s="78">
        <v>0</v>
      </c>
      <c r="R22" s="78">
        <v>0</v>
      </c>
    </row>
    <row r="23" spans="2:18">
      <c r="B23" s="79" t="s">
        <v>233</v>
      </c>
      <c r="C23" s="16"/>
      <c r="D23" s="16"/>
      <c r="H23" s="81">
        <v>5.92</v>
      </c>
      <c r="K23" s="80">
        <v>1.8200000000000001E-2</v>
      </c>
      <c r="L23" s="81">
        <v>48583178</v>
      </c>
      <c r="N23" s="81">
        <v>0</v>
      </c>
      <c r="O23" s="81">
        <v>49730.927640200003</v>
      </c>
      <c r="Q23" s="80">
        <v>0.35930000000000001</v>
      </c>
      <c r="R23" s="80">
        <v>0.15770000000000001</v>
      </c>
    </row>
    <row r="24" spans="2:18">
      <c r="B24" t="s">
        <v>234</v>
      </c>
      <c r="C24" t="s">
        <v>235</v>
      </c>
      <c r="D24" t="s">
        <v>102</v>
      </c>
      <c r="E24" t="s">
        <v>217</v>
      </c>
      <c r="G24" t="s">
        <v>236</v>
      </c>
      <c r="H24" s="77">
        <v>1</v>
      </c>
      <c r="I24" t="s">
        <v>104</v>
      </c>
      <c r="J24" s="78">
        <v>4.2500000000000003E-2</v>
      </c>
      <c r="K24" s="78">
        <v>7.6E-3</v>
      </c>
      <c r="L24" s="77">
        <v>178126</v>
      </c>
      <c r="M24" s="77">
        <v>103.47</v>
      </c>
      <c r="N24" s="77">
        <v>0</v>
      </c>
      <c r="O24" s="77">
        <v>184.30697219999999</v>
      </c>
      <c r="P24" s="78">
        <v>0</v>
      </c>
      <c r="Q24" s="78">
        <v>1.2999999999999999E-3</v>
      </c>
      <c r="R24" s="78">
        <v>5.9999999999999995E-4</v>
      </c>
    </row>
    <row r="25" spans="2:18">
      <c r="B25" t="s">
        <v>237</v>
      </c>
      <c r="C25" t="s">
        <v>238</v>
      </c>
      <c r="D25" t="s">
        <v>102</v>
      </c>
      <c r="E25" t="s">
        <v>217</v>
      </c>
      <c r="G25" t="s">
        <v>239</v>
      </c>
      <c r="H25" s="77">
        <v>1.96</v>
      </c>
      <c r="I25" t="s">
        <v>104</v>
      </c>
      <c r="J25" s="78">
        <v>3.7499999999999999E-2</v>
      </c>
      <c r="K25" s="78">
        <v>1.37E-2</v>
      </c>
      <c r="L25" s="77">
        <v>2905661</v>
      </c>
      <c r="M25" s="77">
        <v>104.66</v>
      </c>
      <c r="N25" s="77">
        <v>0</v>
      </c>
      <c r="O25" s="77">
        <v>3041.0648025999999</v>
      </c>
      <c r="P25" s="78">
        <v>1E-4</v>
      </c>
      <c r="Q25" s="78">
        <v>2.1999999999999999E-2</v>
      </c>
      <c r="R25" s="78">
        <v>9.5999999999999992E-3</v>
      </c>
    </row>
    <row r="26" spans="2:18">
      <c r="B26" t="s">
        <v>240</v>
      </c>
      <c r="C26" t="s">
        <v>241</v>
      </c>
      <c r="D26" t="s">
        <v>102</v>
      </c>
      <c r="E26" t="s">
        <v>217</v>
      </c>
      <c r="G26" t="s">
        <v>242</v>
      </c>
      <c r="H26" s="77">
        <v>4.8099999999999996</v>
      </c>
      <c r="I26" t="s">
        <v>104</v>
      </c>
      <c r="J26" s="78">
        <v>0.02</v>
      </c>
      <c r="K26" s="78">
        <v>1.72E-2</v>
      </c>
      <c r="L26" s="77">
        <v>15868570</v>
      </c>
      <c r="M26" s="77">
        <v>101.32</v>
      </c>
      <c r="N26" s="77">
        <v>0</v>
      </c>
      <c r="O26" s="77">
        <v>16078.035124</v>
      </c>
      <c r="P26" s="78">
        <v>8.0000000000000004E-4</v>
      </c>
      <c r="Q26" s="78">
        <v>0.1162</v>
      </c>
      <c r="R26" s="78">
        <v>5.0999999999999997E-2</v>
      </c>
    </row>
    <row r="27" spans="2:18">
      <c r="B27" t="s">
        <v>243</v>
      </c>
      <c r="C27" t="s">
        <v>244</v>
      </c>
      <c r="D27" t="s">
        <v>102</v>
      </c>
      <c r="E27" t="s">
        <v>217</v>
      </c>
      <c r="G27" t="s">
        <v>245</v>
      </c>
      <c r="H27" s="77">
        <v>4.09</v>
      </c>
      <c r="I27" t="s">
        <v>104</v>
      </c>
      <c r="J27" s="78">
        <v>6.25E-2</v>
      </c>
      <c r="K27" s="78">
        <v>1.66E-2</v>
      </c>
      <c r="L27" s="77">
        <v>5023496</v>
      </c>
      <c r="M27" s="77">
        <v>122.68</v>
      </c>
      <c r="N27" s="77">
        <v>0</v>
      </c>
      <c r="O27" s="77">
        <v>6162.8248928000003</v>
      </c>
      <c r="P27" s="78">
        <v>2.9999999999999997E-4</v>
      </c>
      <c r="Q27" s="78">
        <v>4.4499999999999998E-2</v>
      </c>
      <c r="R27" s="78">
        <v>1.95E-2</v>
      </c>
    </row>
    <row r="28" spans="2:18">
      <c r="B28" t="s">
        <v>246</v>
      </c>
      <c r="C28" t="s">
        <v>247</v>
      </c>
      <c r="D28" t="s">
        <v>102</v>
      </c>
      <c r="E28" t="s">
        <v>217</v>
      </c>
      <c r="G28" t="s">
        <v>248</v>
      </c>
      <c r="H28" s="77">
        <v>2.57</v>
      </c>
      <c r="I28" t="s">
        <v>104</v>
      </c>
      <c r="J28" s="78">
        <v>4.0000000000000001E-3</v>
      </c>
      <c r="K28" s="78">
        <v>1.47E-2</v>
      </c>
      <c r="L28" s="77">
        <v>10513117</v>
      </c>
      <c r="M28" s="77">
        <v>97.46</v>
      </c>
      <c r="N28" s="77">
        <v>0</v>
      </c>
      <c r="O28" s="77">
        <v>10246.0838282</v>
      </c>
      <c r="P28" s="78">
        <v>1E-3</v>
      </c>
      <c r="Q28" s="78">
        <v>7.3999999999999996E-2</v>
      </c>
      <c r="R28" s="78">
        <v>3.2500000000000001E-2</v>
      </c>
    </row>
    <row r="29" spans="2:18">
      <c r="B29" t="s">
        <v>249</v>
      </c>
      <c r="C29" t="s">
        <v>250</v>
      </c>
      <c r="D29" t="s">
        <v>102</v>
      </c>
      <c r="E29" t="s">
        <v>217</v>
      </c>
      <c r="G29" t="s">
        <v>251</v>
      </c>
      <c r="H29" s="77">
        <v>7.72</v>
      </c>
      <c r="I29" t="s">
        <v>104</v>
      </c>
      <c r="J29" s="78">
        <v>0.01</v>
      </c>
      <c r="K29" s="78">
        <v>2.01E-2</v>
      </c>
      <c r="L29" s="77">
        <v>8464708</v>
      </c>
      <c r="M29" s="77">
        <v>92.63</v>
      </c>
      <c r="N29" s="77">
        <v>0</v>
      </c>
      <c r="O29" s="77">
        <v>7840.8590204000002</v>
      </c>
      <c r="P29" s="78">
        <v>2.9999999999999997E-4</v>
      </c>
      <c r="Q29" s="78">
        <v>5.67E-2</v>
      </c>
      <c r="R29" s="78">
        <v>2.4899999999999999E-2</v>
      </c>
    </row>
    <row r="30" spans="2:18">
      <c r="B30" t="s">
        <v>252</v>
      </c>
      <c r="C30" t="s">
        <v>253</v>
      </c>
      <c r="D30" t="s">
        <v>102</v>
      </c>
      <c r="E30" t="s">
        <v>217</v>
      </c>
      <c r="G30" t="s">
        <v>254</v>
      </c>
      <c r="H30" s="77">
        <v>17.21</v>
      </c>
      <c r="I30" t="s">
        <v>104</v>
      </c>
      <c r="J30" s="78">
        <v>3.7499999999999999E-2</v>
      </c>
      <c r="K30" s="78">
        <v>2.98E-2</v>
      </c>
      <c r="L30" s="77">
        <v>4629500</v>
      </c>
      <c r="M30" s="77">
        <v>113.4</v>
      </c>
      <c r="N30" s="77">
        <v>0</v>
      </c>
      <c r="O30" s="77">
        <v>5249.8530000000001</v>
      </c>
      <c r="P30" s="78">
        <v>2.0000000000000001E-4</v>
      </c>
      <c r="Q30" s="78">
        <v>3.7900000000000003E-2</v>
      </c>
      <c r="R30" s="78">
        <v>1.66E-2</v>
      </c>
    </row>
    <row r="31" spans="2:18">
      <c r="B31" t="s">
        <v>255</v>
      </c>
      <c r="C31" t="s">
        <v>256</v>
      </c>
      <c r="D31" t="s">
        <v>102</v>
      </c>
      <c r="E31" t="s">
        <v>217</v>
      </c>
      <c r="G31" t="s">
        <v>257</v>
      </c>
      <c r="H31" s="77">
        <v>9.43</v>
      </c>
      <c r="I31" t="s">
        <v>104</v>
      </c>
      <c r="J31" s="78">
        <v>1.2999999999999999E-2</v>
      </c>
      <c r="K31" s="78">
        <v>2.1700000000000001E-2</v>
      </c>
      <c r="L31" s="77">
        <v>1000000</v>
      </c>
      <c r="M31" s="77">
        <v>92.79</v>
      </c>
      <c r="N31" s="77">
        <v>0</v>
      </c>
      <c r="O31" s="77">
        <v>927.9</v>
      </c>
      <c r="P31" s="78">
        <v>2.0000000000000001E-4</v>
      </c>
      <c r="Q31" s="78">
        <v>6.7000000000000002E-3</v>
      </c>
      <c r="R31" s="78">
        <v>2.8999999999999998E-3</v>
      </c>
    </row>
    <row r="32" spans="2:18">
      <c r="B32" s="79" t="s">
        <v>258</v>
      </c>
      <c r="C32" s="16"/>
      <c r="D32" s="16"/>
      <c r="H32" s="81">
        <v>4.12</v>
      </c>
      <c r="K32" s="80">
        <v>6.7999999999999996E-3</v>
      </c>
      <c r="L32" s="81">
        <v>20960496</v>
      </c>
      <c r="N32" s="81">
        <v>0</v>
      </c>
      <c r="O32" s="81">
        <v>20916.478958399999</v>
      </c>
      <c r="Q32" s="80">
        <v>0.15110000000000001</v>
      </c>
      <c r="R32" s="80">
        <v>6.6299999999999998E-2</v>
      </c>
    </row>
    <row r="33" spans="2:18">
      <c r="B33" t="s">
        <v>259</v>
      </c>
      <c r="C33" t="s">
        <v>260</v>
      </c>
      <c r="D33" t="s">
        <v>102</v>
      </c>
      <c r="E33" t="s">
        <v>217</v>
      </c>
      <c r="G33" t="s">
        <v>261</v>
      </c>
      <c r="H33" s="77">
        <v>4.12</v>
      </c>
      <c r="I33" t="s">
        <v>104</v>
      </c>
      <c r="J33" s="78">
        <v>3.8E-3</v>
      </c>
      <c r="K33" s="78">
        <v>6.7999999999999996E-3</v>
      </c>
      <c r="L33" s="77">
        <v>20960496</v>
      </c>
      <c r="M33" s="77">
        <v>99.79</v>
      </c>
      <c r="N33" s="77">
        <v>0</v>
      </c>
      <c r="O33" s="77">
        <v>20916.478958399999</v>
      </c>
      <c r="P33" s="78">
        <v>1E-3</v>
      </c>
      <c r="Q33" s="78">
        <v>0.15110000000000001</v>
      </c>
      <c r="R33" s="78">
        <v>6.6299999999999998E-2</v>
      </c>
    </row>
    <row r="34" spans="2:18">
      <c r="B34" s="79" t="s">
        <v>262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202</v>
      </c>
      <c r="C35" t="s">
        <v>202</v>
      </c>
      <c r="D35" s="16"/>
      <c r="E35" t="s">
        <v>202</v>
      </c>
      <c r="H35" s="77">
        <v>0</v>
      </c>
      <c r="I35" t="s">
        <v>202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s="79" t="s">
        <v>210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s="79" t="s">
        <v>263</v>
      </c>
      <c r="C37" s="16"/>
      <c r="D37" s="16"/>
      <c r="H37" s="81">
        <v>0</v>
      </c>
      <c r="K37" s="80">
        <v>0</v>
      </c>
      <c r="L37" s="81">
        <v>0</v>
      </c>
      <c r="N37" s="81">
        <v>0</v>
      </c>
      <c r="O37" s="81">
        <v>0</v>
      </c>
      <c r="Q37" s="80">
        <v>0</v>
      </c>
      <c r="R37" s="80">
        <v>0</v>
      </c>
    </row>
    <row r="38" spans="2:18">
      <c r="B38" t="s">
        <v>202</v>
      </c>
      <c r="C38" t="s">
        <v>202</v>
      </c>
      <c r="D38" s="16"/>
      <c r="E38" t="s">
        <v>202</v>
      </c>
      <c r="H38" s="77">
        <v>0</v>
      </c>
      <c r="I38" t="s">
        <v>202</v>
      </c>
      <c r="J38" s="78">
        <v>0</v>
      </c>
      <c r="K38" s="78">
        <v>0</v>
      </c>
      <c r="L38" s="77">
        <v>0</v>
      </c>
      <c r="M38" s="77">
        <v>0</v>
      </c>
      <c r="O38" s="77">
        <v>0</v>
      </c>
      <c r="P38" s="78">
        <v>0</v>
      </c>
      <c r="Q38" s="78">
        <v>0</v>
      </c>
      <c r="R38" s="78">
        <v>0</v>
      </c>
    </row>
    <row r="39" spans="2:18">
      <c r="B39" s="79" t="s">
        <v>264</v>
      </c>
      <c r="C39" s="16"/>
      <c r="D39" s="16"/>
      <c r="H39" s="81">
        <v>0</v>
      </c>
      <c r="K39" s="80">
        <v>0</v>
      </c>
      <c r="L39" s="81">
        <v>0</v>
      </c>
      <c r="N39" s="81">
        <v>0</v>
      </c>
      <c r="O39" s="81">
        <v>0</v>
      </c>
      <c r="Q39" s="80">
        <v>0</v>
      </c>
      <c r="R39" s="80">
        <v>0</v>
      </c>
    </row>
    <row r="40" spans="2:18">
      <c r="B40" t="s">
        <v>202</v>
      </c>
      <c r="C40" t="s">
        <v>202</v>
      </c>
      <c r="D40" s="16"/>
      <c r="E40" t="s">
        <v>202</v>
      </c>
      <c r="H40" s="77">
        <v>0</v>
      </c>
      <c r="I40" t="s">
        <v>202</v>
      </c>
      <c r="J40" s="78">
        <v>0</v>
      </c>
      <c r="K40" s="78">
        <v>0</v>
      </c>
      <c r="L40" s="77">
        <v>0</v>
      </c>
      <c r="M40" s="77">
        <v>0</v>
      </c>
      <c r="O40" s="77">
        <v>0</v>
      </c>
      <c r="P40" s="78">
        <v>0</v>
      </c>
      <c r="Q40" s="78">
        <v>0</v>
      </c>
      <c r="R40" s="78">
        <v>0</v>
      </c>
    </row>
    <row r="41" spans="2:18">
      <c r="B41" t="s">
        <v>265</v>
      </c>
      <c r="C41" s="16"/>
      <c r="D41" s="16"/>
    </row>
    <row r="42" spans="2:18">
      <c r="B42" t="s">
        <v>266</v>
      </c>
      <c r="C42" s="16"/>
      <c r="D42" s="16"/>
    </row>
    <row r="43" spans="2:18">
      <c r="B43" t="s">
        <v>267</v>
      </c>
      <c r="C43" s="16"/>
      <c r="D43" s="16"/>
    </row>
    <row r="44" spans="2:18">
      <c r="B44" t="s">
        <v>268</v>
      </c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195</v>
      </c>
    </row>
    <row r="2" spans="2:68">
      <c r="B2" s="2" t="s">
        <v>1</v>
      </c>
      <c r="C2" t="s">
        <v>196</v>
      </c>
    </row>
    <row r="3" spans="2:68">
      <c r="B3" s="2" t="s">
        <v>2</v>
      </c>
      <c r="C3" t="s">
        <v>197</v>
      </c>
    </row>
    <row r="4" spans="2:68">
      <c r="B4" s="2" t="s">
        <v>3</v>
      </c>
    </row>
    <row r="6" spans="2:68" ht="26.25" customHeight="1">
      <c r="B6" s="96" t="s">
        <v>69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  <c r="BP6" s="19"/>
    </row>
    <row r="7" spans="2:68" ht="26.25" customHeight="1">
      <c r="B7" s="96" t="s">
        <v>83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K7" s="19"/>
      <c r="BP7" s="19"/>
    </row>
    <row r="8" spans="2:68" s="19" customFormat="1" ht="63">
      <c r="B8" s="37" t="s">
        <v>49</v>
      </c>
      <c r="C8" s="18" t="s">
        <v>50</v>
      </c>
      <c r="D8" s="18" t="s">
        <v>71</v>
      </c>
      <c r="E8" s="18" t="s">
        <v>84</v>
      </c>
      <c r="F8" s="18" t="s">
        <v>51</v>
      </c>
      <c r="G8" s="18" t="s">
        <v>85</v>
      </c>
      <c r="H8" s="18" t="s">
        <v>52</v>
      </c>
      <c r="I8" s="18" t="s">
        <v>53</v>
      </c>
      <c r="J8" s="18" t="s">
        <v>72</v>
      </c>
      <c r="K8" s="18" t="s">
        <v>73</v>
      </c>
      <c r="L8" s="18" t="s">
        <v>54</v>
      </c>
      <c r="M8" s="18" t="s">
        <v>55</v>
      </c>
      <c r="N8" s="18" t="s">
        <v>56</v>
      </c>
      <c r="O8" s="18" t="s">
        <v>189</v>
      </c>
      <c r="P8" s="18" t="s">
        <v>190</v>
      </c>
      <c r="Q8" s="38" t="s">
        <v>194</v>
      </c>
      <c r="R8" s="18" t="s">
        <v>57</v>
      </c>
      <c r="S8" s="18" t="s">
        <v>74</v>
      </c>
      <c r="T8" s="18" t="s">
        <v>58</v>
      </c>
      <c r="U8" s="39" t="s">
        <v>185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75</v>
      </c>
      <c r="K9" s="21" t="s">
        <v>76</v>
      </c>
      <c r="L9" s="21"/>
      <c r="M9" s="21" t="s">
        <v>7</v>
      </c>
      <c r="N9" s="21" t="s">
        <v>7</v>
      </c>
      <c r="O9" s="21" t="s">
        <v>186</v>
      </c>
      <c r="P9" s="21"/>
      <c r="Q9" s="21" t="s">
        <v>187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7" t="s">
        <v>86</v>
      </c>
      <c r="S10" s="7" t="s">
        <v>87</v>
      </c>
      <c r="T10" s="25" t="s">
        <v>88</v>
      </c>
      <c r="U10" s="43" t="s">
        <v>188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199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269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202</v>
      </c>
      <c r="C14" t="s">
        <v>202</v>
      </c>
      <c r="D14" s="16"/>
      <c r="E14" s="16"/>
      <c r="F14" s="16"/>
      <c r="G14" t="s">
        <v>202</v>
      </c>
      <c r="H14" t="s">
        <v>202</v>
      </c>
      <c r="K14" s="77">
        <v>0</v>
      </c>
      <c r="L14" t="s">
        <v>202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231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202</v>
      </c>
      <c r="C16" t="s">
        <v>202</v>
      </c>
      <c r="D16" s="16"/>
      <c r="E16" s="16"/>
      <c r="F16" s="16"/>
      <c r="G16" t="s">
        <v>202</v>
      </c>
      <c r="H16" t="s">
        <v>202</v>
      </c>
      <c r="K16" s="77">
        <v>0</v>
      </c>
      <c r="L16" t="s">
        <v>202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270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202</v>
      </c>
      <c r="C18" t="s">
        <v>202</v>
      </c>
      <c r="D18" s="16"/>
      <c r="E18" s="16"/>
      <c r="F18" s="16"/>
      <c r="G18" t="s">
        <v>202</v>
      </c>
      <c r="H18" t="s">
        <v>202</v>
      </c>
      <c r="K18" s="77">
        <v>0</v>
      </c>
      <c r="L18" t="s">
        <v>202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210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271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202</v>
      </c>
      <c r="C21" t="s">
        <v>202</v>
      </c>
      <c r="D21" s="16"/>
      <c r="E21" s="16"/>
      <c r="F21" s="16"/>
      <c r="G21" t="s">
        <v>202</v>
      </c>
      <c r="H21" t="s">
        <v>202</v>
      </c>
      <c r="K21" s="77">
        <v>0</v>
      </c>
      <c r="L21" t="s">
        <v>202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272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202</v>
      </c>
      <c r="C23" t="s">
        <v>202</v>
      </c>
      <c r="D23" s="16"/>
      <c r="E23" s="16"/>
      <c r="F23" s="16"/>
      <c r="G23" t="s">
        <v>202</v>
      </c>
      <c r="H23" t="s">
        <v>202</v>
      </c>
      <c r="K23" s="77">
        <v>0</v>
      </c>
      <c r="L23" t="s">
        <v>202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212</v>
      </c>
      <c r="C24" s="16"/>
      <c r="D24" s="16"/>
      <c r="E24" s="16"/>
      <c r="F24" s="16"/>
      <c r="G24" s="16"/>
    </row>
    <row r="25" spans="2:21">
      <c r="B25" t="s">
        <v>265</v>
      </c>
      <c r="C25" s="16"/>
      <c r="D25" s="16"/>
      <c r="E25" s="16"/>
      <c r="F25" s="16"/>
      <c r="G25" s="16"/>
    </row>
    <row r="26" spans="2:21">
      <c r="B26" t="s">
        <v>266</v>
      </c>
      <c r="C26" s="16"/>
      <c r="D26" s="16"/>
      <c r="E26" s="16"/>
      <c r="F26" s="16"/>
      <c r="G26" s="16"/>
    </row>
    <row r="27" spans="2:21">
      <c r="B27" t="s">
        <v>267</v>
      </c>
      <c r="C27" s="16"/>
      <c r="D27" s="16"/>
      <c r="E27" s="16"/>
      <c r="F27" s="16"/>
      <c r="G27" s="16"/>
    </row>
    <row r="28" spans="2:21">
      <c r="B28" t="s">
        <v>268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28" workbookViewId="0">
      <selection activeCell="B10" sqref="B1:U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195</v>
      </c>
    </row>
    <row r="2" spans="2:66">
      <c r="B2" s="2" t="s">
        <v>1</v>
      </c>
      <c r="C2" t="s">
        <v>196</v>
      </c>
    </row>
    <row r="3" spans="2:66">
      <c r="B3" s="2" t="s">
        <v>2</v>
      </c>
      <c r="C3" t="s">
        <v>197</v>
      </c>
    </row>
    <row r="4" spans="2:66">
      <c r="B4" s="2" t="s">
        <v>3</v>
      </c>
    </row>
    <row r="6" spans="2:66" ht="26.25" customHeight="1">
      <c r="B6" s="101" t="s">
        <v>69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3"/>
    </row>
    <row r="7" spans="2:66" ht="26.25" customHeight="1">
      <c r="B7" s="101" t="s">
        <v>90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3"/>
      <c r="BN7" s="19"/>
    </row>
    <row r="8" spans="2:66" s="19" customFormat="1" ht="63">
      <c r="B8" s="4" t="s">
        <v>49</v>
      </c>
      <c r="C8" s="28" t="s">
        <v>50</v>
      </c>
      <c r="D8" s="28" t="s">
        <v>71</v>
      </c>
      <c r="E8" s="28" t="s">
        <v>84</v>
      </c>
      <c r="F8" s="28" t="s">
        <v>51</v>
      </c>
      <c r="G8" s="28" t="s">
        <v>85</v>
      </c>
      <c r="H8" s="28" t="s">
        <v>52</v>
      </c>
      <c r="I8" s="28" t="s">
        <v>53</v>
      </c>
      <c r="J8" s="28" t="s">
        <v>72</v>
      </c>
      <c r="K8" s="28" t="s">
        <v>73</v>
      </c>
      <c r="L8" s="28" t="s">
        <v>54</v>
      </c>
      <c r="M8" s="28" t="s">
        <v>55</v>
      </c>
      <c r="N8" s="28" t="s">
        <v>56</v>
      </c>
      <c r="O8" s="18" t="s">
        <v>189</v>
      </c>
      <c r="P8" s="28" t="s">
        <v>190</v>
      </c>
      <c r="Q8" s="38" t="s">
        <v>194</v>
      </c>
      <c r="R8" s="28" t="s">
        <v>57</v>
      </c>
      <c r="S8" s="18" t="s">
        <v>74</v>
      </c>
      <c r="T8" s="28" t="s">
        <v>58</v>
      </c>
      <c r="U8" s="28" t="s">
        <v>185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75</v>
      </c>
      <c r="K9" s="31" t="s">
        <v>76</v>
      </c>
      <c r="L9" s="31"/>
      <c r="M9" s="31" t="s">
        <v>7</v>
      </c>
      <c r="N9" s="31" t="s">
        <v>7</v>
      </c>
      <c r="O9" s="31" t="s">
        <v>186</v>
      </c>
      <c r="P9" s="31"/>
      <c r="Q9" s="21" t="s">
        <v>187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3" t="s">
        <v>80</v>
      </c>
      <c r="Q10" s="7" t="s">
        <v>81</v>
      </c>
      <c r="R10" s="7" t="s">
        <v>86</v>
      </c>
      <c r="S10" s="7" t="s">
        <v>87</v>
      </c>
      <c r="T10" s="7" t="s">
        <v>88</v>
      </c>
      <c r="U10" s="34" t="s">
        <v>188</v>
      </c>
      <c r="V10" s="35"/>
      <c r="BI10" s="16"/>
      <c r="BJ10" s="19"/>
      <c r="BK10" s="16"/>
    </row>
    <row r="11" spans="2:66" s="23" customFormat="1" ht="18" customHeight="1">
      <c r="B11" s="24" t="s">
        <v>91</v>
      </c>
      <c r="C11" s="7"/>
      <c r="D11" s="7"/>
      <c r="E11" s="7"/>
      <c r="F11" s="7"/>
      <c r="G11" s="7"/>
      <c r="H11" s="7"/>
      <c r="I11" s="7"/>
      <c r="J11" s="7"/>
      <c r="K11" s="75">
        <v>3.09</v>
      </c>
      <c r="L11" s="7"/>
      <c r="M11" s="7"/>
      <c r="N11" s="76">
        <v>5.1000000000000004E-3</v>
      </c>
      <c r="O11" s="75">
        <v>23194009.719999999</v>
      </c>
      <c r="P11" s="33"/>
      <c r="Q11" s="75">
        <v>0</v>
      </c>
      <c r="R11" s="75">
        <v>24984.241363522</v>
      </c>
      <c r="S11" s="7"/>
      <c r="T11" s="76">
        <v>1</v>
      </c>
      <c r="U11" s="76">
        <v>7.9200000000000007E-2</v>
      </c>
      <c r="V11" s="35"/>
      <c r="BI11" s="16"/>
      <c r="BJ11" s="19"/>
      <c r="BK11" s="16"/>
      <c r="BN11" s="16"/>
    </row>
    <row r="12" spans="2:66">
      <c r="B12" s="79" t="s">
        <v>199</v>
      </c>
      <c r="C12" s="16"/>
      <c r="D12" s="16"/>
      <c r="E12" s="16"/>
      <c r="F12" s="16"/>
      <c r="K12" s="81">
        <v>3.09</v>
      </c>
      <c r="N12" s="80">
        <v>5.1000000000000004E-3</v>
      </c>
      <c r="O12" s="81">
        <v>23194009.719999999</v>
      </c>
      <c r="Q12" s="81">
        <v>0</v>
      </c>
      <c r="R12" s="81">
        <v>24984.241363522</v>
      </c>
      <c r="T12" s="80">
        <v>1</v>
      </c>
      <c r="U12" s="80">
        <v>7.9200000000000007E-2</v>
      </c>
    </row>
    <row r="13" spans="2:66">
      <c r="B13" s="79" t="s">
        <v>269</v>
      </c>
      <c r="C13" s="16"/>
      <c r="D13" s="16"/>
      <c r="E13" s="16"/>
      <c r="F13" s="16"/>
      <c r="K13" s="81">
        <v>3.09</v>
      </c>
      <c r="N13" s="80">
        <v>-1.09E-2</v>
      </c>
      <c r="O13" s="81">
        <v>12549566.390000001</v>
      </c>
      <c r="Q13" s="81">
        <v>0</v>
      </c>
      <c r="R13" s="81">
        <v>14436.460593669</v>
      </c>
      <c r="T13" s="80">
        <v>0.57779999999999998</v>
      </c>
      <c r="U13" s="80">
        <v>4.58E-2</v>
      </c>
    </row>
    <row r="14" spans="2:66">
      <c r="B14" t="s">
        <v>273</v>
      </c>
      <c r="C14" t="s">
        <v>274</v>
      </c>
      <c r="D14" t="s">
        <v>102</v>
      </c>
      <c r="E14" t="s">
        <v>125</v>
      </c>
      <c r="F14" t="s">
        <v>275</v>
      </c>
      <c r="G14" t="s">
        <v>276</v>
      </c>
      <c r="H14" t="s">
        <v>277</v>
      </c>
      <c r="I14" t="s">
        <v>152</v>
      </c>
      <c r="J14" t="s">
        <v>278</v>
      </c>
      <c r="K14" s="77">
        <v>1.42</v>
      </c>
      <c r="L14" t="s">
        <v>104</v>
      </c>
      <c r="M14" s="78">
        <v>0.01</v>
      </c>
      <c r="N14" s="78">
        <v>-2.1700000000000001E-2</v>
      </c>
      <c r="O14" s="77">
        <v>543818</v>
      </c>
      <c r="P14" s="77">
        <v>108.8</v>
      </c>
      <c r="Q14" s="77">
        <v>0</v>
      </c>
      <c r="R14" s="77">
        <v>591.67398400000002</v>
      </c>
      <c r="S14" s="78">
        <v>2.0000000000000001E-4</v>
      </c>
      <c r="T14" s="78">
        <v>2.3699999999999999E-2</v>
      </c>
      <c r="U14" s="78">
        <v>1.9E-3</v>
      </c>
    </row>
    <row r="15" spans="2:66">
      <c r="B15" t="s">
        <v>279</v>
      </c>
      <c r="C15" t="s">
        <v>280</v>
      </c>
      <c r="D15" t="s">
        <v>102</v>
      </c>
      <c r="E15" t="s">
        <v>125</v>
      </c>
      <c r="F15" t="s">
        <v>281</v>
      </c>
      <c r="G15" t="s">
        <v>276</v>
      </c>
      <c r="H15" t="s">
        <v>282</v>
      </c>
      <c r="I15" t="s">
        <v>283</v>
      </c>
      <c r="J15" t="s">
        <v>284</v>
      </c>
      <c r="K15" s="77">
        <v>8.02</v>
      </c>
      <c r="L15" t="s">
        <v>104</v>
      </c>
      <c r="M15" s="78">
        <v>3.8E-3</v>
      </c>
      <c r="N15" s="78">
        <v>3.3E-3</v>
      </c>
      <c r="O15" s="77">
        <v>301833</v>
      </c>
      <c r="P15" s="77">
        <v>107.2</v>
      </c>
      <c r="Q15" s="77">
        <v>0</v>
      </c>
      <c r="R15" s="77">
        <v>323.564976</v>
      </c>
      <c r="S15" s="78">
        <v>4.0000000000000002E-4</v>
      </c>
      <c r="T15" s="78">
        <v>1.2999999999999999E-2</v>
      </c>
      <c r="U15" s="78">
        <v>1E-3</v>
      </c>
    </row>
    <row r="16" spans="2:66">
      <c r="B16" t="s">
        <v>285</v>
      </c>
      <c r="C16" t="s">
        <v>286</v>
      </c>
      <c r="D16" t="s">
        <v>102</v>
      </c>
      <c r="E16" t="s">
        <v>125</v>
      </c>
      <c r="F16" t="s">
        <v>281</v>
      </c>
      <c r="G16" t="s">
        <v>276</v>
      </c>
      <c r="H16" t="s">
        <v>277</v>
      </c>
      <c r="I16" t="s">
        <v>152</v>
      </c>
      <c r="J16" t="s">
        <v>287</v>
      </c>
      <c r="K16" s="77">
        <v>0.46</v>
      </c>
      <c r="L16" t="s">
        <v>104</v>
      </c>
      <c r="M16" s="78">
        <v>2.8E-3</v>
      </c>
      <c r="N16" s="78">
        <v>-3.3399999999999999E-2</v>
      </c>
      <c r="O16" s="77">
        <v>230000</v>
      </c>
      <c r="P16" s="77">
        <v>105.42</v>
      </c>
      <c r="Q16" s="77">
        <v>0</v>
      </c>
      <c r="R16" s="77">
        <v>242.46600000000001</v>
      </c>
      <c r="S16" s="78">
        <v>5.0000000000000001E-4</v>
      </c>
      <c r="T16" s="78">
        <v>9.7000000000000003E-3</v>
      </c>
      <c r="U16" s="78">
        <v>8.0000000000000004E-4</v>
      </c>
    </row>
    <row r="17" spans="2:21">
      <c r="B17" t="s">
        <v>288</v>
      </c>
      <c r="C17" t="s">
        <v>289</v>
      </c>
      <c r="D17" t="s">
        <v>102</v>
      </c>
      <c r="E17" t="s">
        <v>125</v>
      </c>
      <c r="F17" t="s">
        <v>290</v>
      </c>
      <c r="G17" t="s">
        <v>276</v>
      </c>
      <c r="H17" t="s">
        <v>282</v>
      </c>
      <c r="I17" t="s">
        <v>283</v>
      </c>
      <c r="J17" t="s">
        <v>291</v>
      </c>
      <c r="K17" s="77">
        <v>0.83</v>
      </c>
      <c r="L17" t="s">
        <v>104</v>
      </c>
      <c r="M17" s="78">
        <v>3.5499999999999997E-2</v>
      </c>
      <c r="N17" s="78">
        <v>-2.8899999999999999E-2</v>
      </c>
      <c r="O17" s="77">
        <v>20000</v>
      </c>
      <c r="P17" s="77">
        <v>120.65</v>
      </c>
      <c r="Q17" s="77">
        <v>0</v>
      </c>
      <c r="R17" s="77">
        <v>24.13</v>
      </c>
      <c r="S17" s="78">
        <v>1E-4</v>
      </c>
      <c r="T17" s="78">
        <v>1E-3</v>
      </c>
      <c r="U17" s="78">
        <v>1E-4</v>
      </c>
    </row>
    <row r="18" spans="2:21">
      <c r="B18" t="s">
        <v>292</v>
      </c>
      <c r="C18" t="s">
        <v>293</v>
      </c>
      <c r="D18" t="s">
        <v>102</v>
      </c>
      <c r="E18" t="s">
        <v>125</v>
      </c>
      <c r="F18" t="s">
        <v>294</v>
      </c>
      <c r="G18" t="s">
        <v>276</v>
      </c>
      <c r="H18" t="s">
        <v>282</v>
      </c>
      <c r="I18" t="s">
        <v>283</v>
      </c>
      <c r="J18" t="s">
        <v>295</v>
      </c>
      <c r="K18" s="77">
        <v>0.85</v>
      </c>
      <c r="L18" t="s">
        <v>104</v>
      </c>
      <c r="M18" s="78">
        <v>0.05</v>
      </c>
      <c r="N18" s="78">
        <v>-2.81E-2</v>
      </c>
      <c r="O18" s="77">
        <v>665262.41</v>
      </c>
      <c r="P18" s="77">
        <v>115.1</v>
      </c>
      <c r="Q18" s="77">
        <v>0</v>
      </c>
      <c r="R18" s="77">
        <v>765.71703391000005</v>
      </c>
      <c r="S18" s="78">
        <v>2.9999999999999997E-4</v>
      </c>
      <c r="T18" s="78">
        <v>3.0599999999999999E-2</v>
      </c>
      <c r="U18" s="78">
        <v>2.3999999999999998E-3</v>
      </c>
    </row>
    <row r="19" spans="2:21">
      <c r="B19" t="s">
        <v>296</v>
      </c>
      <c r="C19" t="s">
        <v>297</v>
      </c>
      <c r="D19" t="s">
        <v>102</v>
      </c>
      <c r="E19" t="s">
        <v>125</v>
      </c>
      <c r="F19" t="s">
        <v>298</v>
      </c>
      <c r="G19" t="s">
        <v>1006</v>
      </c>
      <c r="H19" t="s">
        <v>299</v>
      </c>
      <c r="I19" t="s">
        <v>152</v>
      </c>
      <c r="J19" t="s">
        <v>300</v>
      </c>
      <c r="K19" s="77">
        <v>7.32</v>
      </c>
      <c r="L19" t="s">
        <v>104</v>
      </c>
      <c r="M19" s="78">
        <v>1.6500000000000001E-2</v>
      </c>
      <c r="N19" s="78">
        <v>2.5999999999999999E-3</v>
      </c>
      <c r="O19" s="77">
        <v>765000</v>
      </c>
      <c r="P19" s="77">
        <v>116.1</v>
      </c>
      <c r="Q19" s="77">
        <v>0</v>
      </c>
      <c r="R19" s="77">
        <v>888.16499999999996</v>
      </c>
      <c r="S19" s="78">
        <v>4.0000000000000002E-4</v>
      </c>
      <c r="T19" s="78">
        <v>3.5499999999999997E-2</v>
      </c>
      <c r="U19" s="78">
        <v>2.8E-3</v>
      </c>
    </row>
    <row r="20" spans="2:21">
      <c r="B20" t="s">
        <v>301</v>
      </c>
      <c r="C20" t="s">
        <v>302</v>
      </c>
      <c r="D20" t="s">
        <v>102</v>
      </c>
      <c r="E20" t="s">
        <v>125</v>
      </c>
      <c r="F20" t="s">
        <v>303</v>
      </c>
      <c r="G20" t="s">
        <v>304</v>
      </c>
      <c r="H20" t="s">
        <v>305</v>
      </c>
      <c r="I20" t="s">
        <v>283</v>
      </c>
      <c r="J20" t="s">
        <v>306</v>
      </c>
      <c r="K20" s="77">
        <v>3.22</v>
      </c>
      <c r="L20" t="s">
        <v>104</v>
      </c>
      <c r="M20" s="78">
        <v>4.4999999999999998E-2</v>
      </c>
      <c r="N20" s="78">
        <v>-1.0200000000000001E-2</v>
      </c>
      <c r="O20" s="77">
        <v>720000</v>
      </c>
      <c r="P20" s="77">
        <v>125.7</v>
      </c>
      <c r="Q20" s="77">
        <v>0</v>
      </c>
      <c r="R20" s="77">
        <v>905.04</v>
      </c>
      <c r="S20" s="78">
        <v>2.0000000000000001E-4</v>
      </c>
      <c r="T20" s="78">
        <v>3.6200000000000003E-2</v>
      </c>
      <c r="U20" s="78">
        <v>2.8999999999999998E-3</v>
      </c>
    </row>
    <row r="21" spans="2:21">
      <c r="B21" t="s">
        <v>307</v>
      </c>
      <c r="C21" t="s">
        <v>308</v>
      </c>
      <c r="D21" t="s">
        <v>102</v>
      </c>
      <c r="E21" t="s">
        <v>125</v>
      </c>
      <c r="F21" t="s">
        <v>309</v>
      </c>
      <c r="G21" t="s">
        <v>1006</v>
      </c>
      <c r="H21" t="s">
        <v>299</v>
      </c>
      <c r="I21" t="s">
        <v>152</v>
      </c>
      <c r="J21" t="s">
        <v>300</v>
      </c>
      <c r="K21" s="77">
        <v>4.21</v>
      </c>
      <c r="L21" t="s">
        <v>104</v>
      </c>
      <c r="M21" s="78">
        <v>1.77E-2</v>
      </c>
      <c r="N21" s="78">
        <v>-2.8E-3</v>
      </c>
      <c r="O21" s="77">
        <v>765000</v>
      </c>
      <c r="P21" s="77">
        <v>113.34</v>
      </c>
      <c r="Q21" s="77">
        <v>0</v>
      </c>
      <c r="R21" s="77">
        <v>867.05100000000004</v>
      </c>
      <c r="S21" s="78">
        <v>2.0000000000000001E-4</v>
      </c>
      <c r="T21" s="78">
        <v>3.4700000000000002E-2</v>
      </c>
      <c r="U21" s="78">
        <v>2.7000000000000001E-3</v>
      </c>
    </row>
    <row r="22" spans="2:21">
      <c r="B22" t="s">
        <v>310</v>
      </c>
      <c r="C22" t="s">
        <v>311</v>
      </c>
      <c r="D22" t="s">
        <v>102</v>
      </c>
      <c r="E22" t="s">
        <v>125</v>
      </c>
      <c r="F22" t="s">
        <v>294</v>
      </c>
      <c r="G22" t="s">
        <v>276</v>
      </c>
      <c r="H22" t="s">
        <v>305</v>
      </c>
      <c r="I22" t="s">
        <v>283</v>
      </c>
      <c r="J22" t="s">
        <v>312</v>
      </c>
      <c r="K22" s="77">
        <v>0.67</v>
      </c>
      <c r="L22" t="s">
        <v>104</v>
      </c>
      <c r="M22" s="78">
        <v>0.04</v>
      </c>
      <c r="N22" s="78">
        <v>-3.1199999999999999E-2</v>
      </c>
      <c r="O22" s="77">
        <v>297500</v>
      </c>
      <c r="P22" s="77">
        <v>116.55</v>
      </c>
      <c r="Q22" s="77">
        <v>0</v>
      </c>
      <c r="R22" s="77">
        <v>346.73624999999998</v>
      </c>
      <c r="S22" s="78">
        <v>4.0000000000000002E-4</v>
      </c>
      <c r="T22" s="78">
        <v>1.3899999999999999E-2</v>
      </c>
      <c r="U22" s="78">
        <v>1.1000000000000001E-3</v>
      </c>
    </row>
    <row r="23" spans="2:21">
      <c r="B23" t="s">
        <v>313</v>
      </c>
      <c r="C23" t="s">
        <v>314</v>
      </c>
      <c r="D23" t="s">
        <v>102</v>
      </c>
      <c r="E23" t="s">
        <v>125</v>
      </c>
      <c r="F23" t="s">
        <v>294</v>
      </c>
      <c r="G23" t="s">
        <v>276</v>
      </c>
      <c r="H23" t="s">
        <v>305</v>
      </c>
      <c r="I23" t="s">
        <v>283</v>
      </c>
      <c r="J23" t="s">
        <v>315</v>
      </c>
      <c r="K23" s="77">
        <v>0.66</v>
      </c>
      <c r="L23" t="s">
        <v>104</v>
      </c>
      <c r="M23" s="78">
        <v>4.2000000000000003E-2</v>
      </c>
      <c r="N23" s="78">
        <v>-2.8799999999999999E-2</v>
      </c>
      <c r="O23" s="77">
        <v>308445.49</v>
      </c>
      <c r="P23" s="77">
        <v>114.5</v>
      </c>
      <c r="Q23" s="77">
        <v>0</v>
      </c>
      <c r="R23" s="77">
        <v>353.17008605000001</v>
      </c>
      <c r="S23" s="78">
        <v>5.0000000000000001E-4</v>
      </c>
      <c r="T23" s="78">
        <v>1.41E-2</v>
      </c>
      <c r="U23" s="78">
        <v>1.1000000000000001E-3</v>
      </c>
    </row>
    <row r="24" spans="2:21">
      <c r="B24" t="s">
        <v>316</v>
      </c>
      <c r="C24" t="s">
        <v>317</v>
      </c>
      <c r="D24" t="s">
        <v>102</v>
      </c>
      <c r="E24" t="s">
        <v>125</v>
      </c>
      <c r="F24" t="s">
        <v>318</v>
      </c>
      <c r="G24" t="s">
        <v>1006</v>
      </c>
      <c r="H24" t="s">
        <v>319</v>
      </c>
      <c r="I24" t="s">
        <v>283</v>
      </c>
      <c r="J24" t="s">
        <v>320</v>
      </c>
      <c r="K24" s="77">
        <v>0.25</v>
      </c>
      <c r="L24" t="s">
        <v>104</v>
      </c>
      <c r="M24" s="78">
        <v>4.8000000000000001E-2</v>
      </c>
      <c r="N24" s="78">
        <v>-5.74E-2</v>
      </c>
      <c r="O24" s="77">
        <v>116673.60000000001</v>
      </c>
      <c r="P24" s="77">
        <v>112.42</v>
      </c>
      <c r="Q24" s="77">
        <v>0</v>
      </c>
      <c r="R24" s="77">
        <v>131.16446112</v>
      </c>
      <c r="S24" s="78">
        <v>2.9999999999999997E-4</v>
      </c>
      <c r="T24" s="78">
        <v>5.1999999999999998E-3</v>
      </c>
      <c r="U24" s="78">
        <v>4.0000000000000002E-4</v>
      </c>
    </row>
    <row r="25" spans="2:21">
      <c r="B25" t="s">
        <v>321</v>
      </c>
      <c r="C25" t="s">
        <v>322</v>
      </c>
      <c r="D25" t="s">
        <v>102</v>
      </c>
      <c r="E25" t="s">
        <v>125</v>
      </c>
      <c r="F25" t="s">
        <v>323</v>
      </c>
      <c r="G25" t="s">
        <v>1006</v>
      </c>
      <c r="H25" t="s">
        <v>319</v>
      </c>
      <c r="I25" t="s">
        <v>283</v>
      </c>
      <c r="J25" t="s">
        <v>324</v>
      </c>
      <c r="K25" s="77">
        <v>3.68</v>
      </c>
      <c r="L25" t="s">
        <v>104</v>
      </c>
      <c r="M25" s="78">
        <v>2.3400000000000001E-2</v>
      </c>
      <c r="N25" s="78">
        <v>-5.5999999999999999E-3</v>
      </c>
      <c r="O25" s="77">
        <v>657021.41</v>
      </c>
      <c r="P25" s="77">
        <v>114.96</v>
      </c>
      <c r="Q25" s="77">
        <v>0</v>
      </c>
      <c r="R25" s="77">
        <v>755.31181293600002</v>
      </c>
      <c r="S25" s="78">
        <v>2.0000000000000001E-4</v>
      </c>
      <c r="T25" s="78">
        <v>3.0200000000000001E-2</v>
      </c>
      <c r="U25" s="78">
        <v>2.3999999999999998E-3</v>
      </c>
    </row>
    <row r="26" spans="2:21">
      <c r="B26" t="s">
        <v>325</v>
      </c>
      <c r="C26" t="s">
        <v>326</v>
      </c>
      <c r="D26" t="s">
        <v>102</v>
      </c>
      <c r="E26" t="s">
        <v>125</v>
      </c>
      <c r="F26" t="s">
        <v>327</v>
      </c>
      <c r="G26" t="s">
        <v>1006</v>
      </c>
      <c r="H26" t="s">
        <v>319</v>
      </c>
      <c r="I26" t="s">
        <v>283</v>
      </c>
      <c r="J26" t="s">
        <v>328</v>
      </c>
      <c r="K26" s="77">
        <v>3.4</v>
      </c>
      <c r="L26" t="s">
        <v>104</v>
      </c>
      <c r="M26" s="78">
        <v>2E-3</v>
      </c>
      <c r="N26" s="78">
        <v>-6.0000000000000001E-3</v>
      </c>
      <c r="O26" s="77">
        <v>809600</v>
      </c>
      <c r="P26" s="77">
        <v>105.48</v>
      </c>
      <c r="Q26" s="77">
        <v>0</v>
      </c>
      <c r="R26" s="77">
        <v>853.96608000000003</v>
      </c>
      <c r="S26" s="78">
        <v>2.3E-3</v>
      </c>
      <c r="T26" s="78">
        <v>3.4200000000000001E-2</v>
      </c>
      <c r="U26" s="78">
        <v>2.7000000000000001E-3</v>
      </c>
    </row>
    <row r="27" spans="2:21">
      <c r="B27" t="s">
        <v>329</v>
      </c>
      <c r="C27" t="s">
        <v>330</v>
      </c>
      <c r="D27" t="s">
        <v>102</v>
      </c>
      <c r="E27" t="s">
        <v>125</v>
      </c>
      <c r="F27" t="s">
        <v>331</v>
      </c>
      <c r="G27" t="s">
        <v>1006</v>
      </c>
      <c r="H27" t="s">
        <v>319</v>
      </c>
      <c r="I27" t="s">
        <v>283</v>
      </c>
      <c r="J27" t="s">
        <v>332</v>
      </c>
      <c r="K27" s="77">
        <v>2.44</v>
      </c>
      <c r="L27" t="s">
        <v>104</v>
      </c>
      <c r="M27" s="78">
        <v>4.7500000000000001E-2</v>
      </c>
      <c r="N27" s="78">
        <v>-1.2200000000000001E-2</v>
      </c>
      <c r="O27" s="77">
        <v>352020.06</v>
      </c>
      <c r="P27" s="77">
        <v>144.9</v>
      </c>
      <c r="Q27" s="77">
        <v>0</v>
      </c>
      <c r="R27" s="77">
        <v>510.07706694000001</v>
      </c>
      <c r="S27" s="78">
        <v>2.9999999999999997E-4</v>
      </c>
      <c r="T27" s="78">
        <v>2.0400000000000001E-2</v>
      </c>
      <c r="U27" s="78">
        <v>1.6000000000000001E-3</v>
      </c>
    </row>
    <row r="28" spans="2:21">
      <c r="B28" t="s">
        <v>333</v>
      </c>
      <c r="C28" t="s">
        <v>334</v>
      </c>
      <c r="D28" t="s">
        <v>102</v>
      </c>
      <c r="E28" t="s">
        <v>125</v>
      </c>
      <c r="F28" t="s">
        <v>331</v>
      </c>
      <c r="G28" t="s">
        <v>1006</v>
      </c>
      <c r="H28" t="s">
        <v>319</v>
      </c>
      <c r="I28" t="s">
        <v>283</v>
      </c>
      <c r="J28" t="s">
        <v>335</v>
      </c>
      <c r="K28" s="77">
        <v>4.84</v>
      </c>
      <c r="L28" t="s">
        <v>104</v>
      </c>
      <c r="M28" s="78">
        <v>5.0000000000000001E-3</v>
      </c>
      <c r="N28" s="78">
        <v>1E-4</v>
      </c>
      <c r="O28" s="77">
        <v>584000</v>
      </c>
      <c r="P28" s="77">
        <v>105.98</v>
      </c>
      <c r="Q28" s="77">
        <v>0</v>
      </c>
      <c r="R28" s="77">
        <v>618.92319999999995</v>
      </c>
      <c r="S28" s="78">
        <v>4.0000000000000002E-4</v>
      </c>
      <c r="T28" s="78">
        <v>2.4799999999999999E-2</v>
      </c>
      <c r="U28" s="78">
        <v>2E-3</v>
      </c>
    </row>
    <row r="29" spans="2:21">
      <c r="B29" t="s">
        <v>336</v>
      </c>
      <c r="C29" t="s">
        <v>337</v>
      </c>
      <c r="D29" t="s">
        <v>102</v>
      </c>
      <c r="E29" t="s">
        <v>125</v>
      </c>
      <c r="F29" t="s">
        <v>338</v>
      </c>
      <c r="G29" t="s">
        <v>1006</v>
      </c>
      <c r="H29" t="s">
        <v>319</v>
      </c>
      <c r="I29" t="s">
        <v>283</v>
      </c>
      <c r="J29" t="s">
        <v>339</v>
      </c>
      <c r="K29" s="77">
        <v>3.17</v>
      </c>
      <c r="L29" t="s">
        <v>104</v>
      </c>
      <c r="M29" s="78">
        <v>3.6999999999999998E-2</v>
      </c>
      <c r="N29" s="78">
        <v>-6.0000000000000001E-3</v>
      </c>
      <c r="O29" s="77">
        <v>518368.5</v>
      </c>
      <c r="P29" s="77">
        <v>119.38</v>
      </c>
      <c r="Q29" s="77">
        <v>0</v>
      </c>
      <c r="R29" s="77">
        <v>618.82831529999999</v>
      </c>
      <c r="S29" s="78">
        <v>1E-3</v>
      </c>
      <c r="T29" s="78">
        <v>2.4799999999999999E-2</v>
      </c>
      <c r="U29" s="78">
        <v>2E-3</v>
      </c>
    </row>
    <row r="30" spans="2:21">
      <c r="B30" t="s">
        <v>340</v>
      </c>
      <c r="C30" t="s">
        <v>341</v>
      </c>
      <c r="D30" t="s">
        <v>102</v>
      </c>
      <c r="E30" t="s">
        <v>125</v>
      </c>
      <c r="F30" t="s">
        <v>327</v>
      </c>
      <c r="G30" t="s">
        <v>1006</v>
      </c>
      <c r="H30" t="s">
        <v>342</v>
      </c>
      <c r="I30" t="s">
        <v>283</v>
      </c>
      <c r="J30" t="s">
        <v>343</v>
      </c>
      <c r="K30" s="77">
        <v>2</v>
      </c>
      <c r="L30" t="s">
        <v>104</v>
      </c>
      <c r="M30" s="78">
        <v>2.5000000000000001E-2</v>
      </c>
      <c r="N30" s="78">
        <v>-1.3100000000000001E-2</v>
      </c>
      <c r="O30" s="77">
        <v>725558.45</v>
      </c>
      <c r="P30" s="77">
        <v>113.03</v>
      </c>
      <c r="Q30" s="77">
        <v>0</v>
      </c>
      <c r="R30" s="77">
        <v>820.09871603500005</v>
      </c>
      <c r="S30" s="78">
        <v>1.6999999999999999E-3</v>
      </c>
      <c r="T30" s="78">
        <v>3.2800000000000003E-2</v>
      </c>
      <c r="U30" s="78">
        <v>2.5999999999999999E-3</v>
      </c>
    </row>
    <row r="31" spans="2:21">
      <c r="B31" t="s">
        <v>344</v>
      </c>
      <c r="C31" t="s">
        <v>345</v>
      </c>
      <c r="D31" t="s">
        <v>102</v>
      </c>
      <c r="E31" t="s">
        <v>125</v>
      </c>
      <c r="F31" t="s">
        <v>346</v>
      </c>
      <c r="G31" t="s">
        <v>1006</v>
      </c>
      <c r="H31" t="s">
        <v>342</v>
      </c>
      <c r="I31" t="s">
        <v>283</v>
      </c>
      <c r="J31" t="s">
        <v>347</v>
      </c>
      <c r="K31" s="77">
        <v>4.83</v>
      </c>
      <c r="L31" t="s">
        <v>104</v>
      </c>
      <c r="M31" s="78">
        <v>1.0800000000000001E-2</v>
      </c>
      <c r="N31" s="78">
        <v>1.6000000000000001E-3</v>
      </c>
      <c r="O31" s="77">
        <v>673000</v>
      </c>
      <c r="P31" s="77">
        <v>108.37</v>
      </c>
      <c r="Q31" s="77">
        <v>0</v>
      </c>
      <c r="R31" s="77">
        <v>729.33010000000002</v>
      </c>
      <c r="S31" s="78">
        <v>2.0999999999999999E-3</v>
      </c>
      <c r="T31" s="78">
        <v>2.92E-2</v>
      </c>
      <c r="U31" s="78">
        <v>2.3E-3</v>
      </c>
    </row>
    <row r="32" spans="2:21">
      <c r="B32" t="s">
        <v>348</v>
      </c>
      <c r="C32" t="s">
        <v>349</v>
      </c>
      <c r="D32" t="s">
        <v>102</v>
      </c>
      <c r="E32" t="s">
        <v>125</v>
      </c>
      <c r="F32" t="s">
        <v>350</v>
      </c>
      <c r="G32" t="s">
        <v>351</v>
      </c>
      <c r="H32" t="s">
        <v>342</v>
      </c>
      <c r="I32" t="s">
        <v>283</v>
      </c>
      <c r="J32" t="s">
        <v>352</v>
      </c>
      <c r="K32" s="77">
        <v>1.1399999999999999</v>
      </c>
      <c r="L32" t="s">
        <v>104</v>
      </c>
      <c r="M32" s="78">
        <v>3.85E-2</v>
      </c>
      <c r="N32" s="78">
        <v>-2.8199999999999999E-2</v>
      </c>
      <c r="O32" s="77">
        <v>538678</v>
      </c>
      <c r="P32" s="77">
        <v>116.91</v>
      </c>
      <c r="Q32" s="77">
        <v>0</v>
      </c>
      <c r="R32" s="77">
        <v>629.76844979999998</v>
      </c>
      <c r="S32" s="78">
        <v>2.2000000000000001E-3</v>
      </c>
      <c r="T32" s="78">
        <v>2.52E-2</v>
      </c>
      <c r="U32" s="78">
        <v>2E-3</v>
      </c>
    </row>
    <row r="33" spans="2:21">
      <c r="B33" t="s">
        <v>353</v>
      </c>
      <c r="C33" t="s">
        <v>354</v>
      </c>
      <c r="D33" t="s">
        <v>102</v>
      </c>
      <c r="E33" t="s">
        <v>125</v>
      </c>
      <c r="F33" t="s">
        <v>350</v>
      </c>
      <c r="G33" t="s">
        <v>351</v>
      </c>
      <c r="H33" t="s">
        <v>342</v>
      </c>
      <c r="I33" t="s">
        <v>283</v>
      </c>
      <c r="J33" t="s">
        <v>352</v>
      </c>
      <c r="K33" s="77">
        <v>2.08</v>
      </c>
      <c r="L33" t="s">
        <v>104</v>
      </c>
      <c r="M33" s="78">
        <v>3.85E-2</v>
      </c>
      <c r="N33" s="78">
        <v>-1.6400000000000001E-2</v>
      </c>
      <c r="O33" s="77">
        <v>797591</v>
      </c>
      <c r="P33" s="77">
        <v>121.4</v>
      </c>
      <c r="Q33" s="77">
        <v>0</v>
      </c>
      <c r="R33" s="77">
        <v>968.27547400000003</v>
      </c>
      <c r="S33" s="78">
        <v>3.2000000000000002E-3</v>
      </c>
      <c r="T33" s="78">
        <v>3.8800000000000001E-2</v>
      </c>
      <c r="U33" s="78">
        <v>3.0999999999999999E-3</v>
      </c>
    </row>
    <row r="34" spans="2:21">
      <c r="B34" t="s">
        <v>355</v>
      </c>
      <c r="C34" t="s">
        <v>356</v>
      </c>
      <c r="D34" t="s">
        <v>102</v>
      </c>
      <c r="E34" t="s">
        <v>125</v>
      </c>
      <c r="F34" t="s">
        <v>357</v>
      </c>
      <c r="G34" t="s">
        <v>351</v>
      </c>
      <c r="H34" t="s">
        <v>358</v>
      </c>
      <c r="I34" t="s">
        <v>152</v>
      </c>
      <c r="J34" t="s">
        <v>245</v>
      </c>
      <c r="K34" s="77">
        <v>0.25</v>
      </c>
      <c r="L34" t="s">
        <v>104</v>
      </c>
      <c r="M34" s="78">
        <v>4.0500000000000001E-2</v>
      </c>
      <c r="N34" s="78">
        <v>-4.7300000000000002E-2</v>
      </c>
      <c r="O34" s="77">
        <v>56667.199999999997</v>
      </c>
      <c r="P34" s="77">
        <v>131.46</v>
      </c>
      <c r="Q34" s="77">
        <v>0</v>
      </c>
      <c r="R34" s="77">
        <v>74.494701120000002</v>
      </c>
      <c r="S34" s="78">
        <v>1.6000000000000001E-3</v>
      </c>
      <c r="T34" s="78">
        <v>3.0000000000000001E-3</v>
      </c>
      <c r="U34" s="78">
        <v>2.0000000000000001E-4</v>
      </c>
    </row>
    <row r="35" spans="2:21">
      <c r="B35" t="s">
        <v>359</v>
      </c>
      <c r="C35" t="s">
        <v>360</v>
      </c>
      <c r="D35" t="s">
        <v>102</v>
      </c>
      <c r="E35" t="s">
        <v>125</v>
      </c>
      <c r="F35" t="s">
        <v>361</v>
      </c>
      <c r="G35" t="s">
        <v>1006</v>
      </c>
      <c r="H35" t="s">
        <v>358</v>
      </c>
      <c r="I35" t="s">
        <v>152</v>
      </c>
      <c r="J35" t="s">
        <v>362</v>
      </c>
      <c r="K35" s="77">
        <v>3.59</v>
      </c>
      <c r="L35" t="s">
        <v>104</v>
      </c>
      <c r="M35" s="78">
        <v>1.6E-2</v>
      </c>
      <c r="N35" s="78">
        <v>-4.8999999999999998E-3</v>
      </c>
      <c r="O35" s="77">
        <v>241280.02</v>
      </c>
      <c r="P35" s="77">
        <v>113.79</v>
      </c>
      <c r="Q35" s="77">
        <v>0</v>
      </c>
      <c r="R35" s="77">
        <v>274.55253475799998</v>
      </c>
      <c r="S35" s="78">
        <v>5.9999999999999995E-4</v>
      </c>
      <c r="T35" s="78">
        <v>1.0999999999999999E-2</v>
      </c>
      <c r="U35" s="78">
        <v>8.9999999999999998E-4</v>
      </c>
    </row>
    <row r="36" spans="2:21">
      <c r="B36" t="s">
        <v>363</v>
      </c>
      <c r="C36" t="s">
        <v>364</v>
      </c>
      <c r="D36" t="s">
        <v>102</v>
      </c>
      <c r="E36" t="s">
        <v>125</v>
      </c>
      <c r="F36" t="s">
        <v>346</v>
      </c>
      <c r="G36" t="s">
        <v>1006</v>
      </c>
      <c r="H36" t="s">
        <v>365</v>
      </c>
      <c r="I36" t="s">
        <v>283</v>
      </c>
      <c r="J36" t="s">
        <v>366</v>
      </c>
      <c r="K36" s="77">
        <v>1.48</v>
      </c>
      <c r="L36" t="s">
        <v>104</v>
      </c>
      <c r="M36" s="78">
        <v>5.3499999999999999E-2</v>
      </c>
      <c r="N36" s="78">
        <v>-5.4000000000000003E-3</v>
      </c>
      <c r="O36" s="77">
        <v>492689.25</v>
      </c>
      <c r="P36" s="77">
        <v>116.84</v>
      </c>
      <c r="Q36" s="77">
        <v>0</v>
      </c>
      <c r="R36" s="77">
        <v>575.65811970000004</v>
      </c>
      <c r="S36" s="78">
        <v>5.0000000000000001E-4</v>
      </c>
      <c r="T36" s="78">
        <v>2.3E-2</v>
      </c>
      <c r="U36" s="78">
        <v>1.8E-3</v>
      </c>
    </row>
    <row r="37" spans="2:21">
      <c r="B37" t="s">
        <v>367</v>
      </c>
      <c r="C37" t="s">
        <v>368</v>
      </c>
      <c r="D37" t="s">
        <v>102</v>
      </c>
      <c r="E37" t="s">
        <v>125</v>
      </c>
      <c r="F37" t="s">
        <v>369</v>
      </c>
      <c r="G37" t="s">
        <v>1006</v>
      </c>
      <c r="H37" t="s">
        <v>365</v>
      </c>
      <c r="I37" t="s">
        <v>283</v>
      </c>
      <c r="J37" t="s">
        <v>370</v>
      </c>
      <c r="K37" s="77">
        <v>3.18</v>
      </c>
      <c r="L37" t="s">
        <v>104</v>
      </c>
      <c r="M37" s="78">
        <v>2.3E-2</v>
      </c>
      <c r="N37" s="78">
        <v>-4.1000000000000003E-3</v>
      </c>
      <c r="O37" s="77">
        <v>415560</v>
      </c>
      <c r="P37" s="77">
        <v>114.72</v>
      </c>
      <c r="Q37" s="77">
        <v>0</v>
      </c>
      <c r="R37" s="77">
        <v>476.73043200000001</v>
      </c>
      <c r="S37" s="78">
        <v>3.7000000000000002E-3</v>
      </c>
      <c r="T37" s="78">
        <v>1.9099999999999999E-2</v>
      </c>
      <c r="U37" s="78">
        <v>1.5E-3</v>
      </c>
    </row>
    <row r="38" spans="2:21">
      <c r="B38" t="s">
        <v>371</v>
      </c>
      <c r="C38" t="s">
        <v>372</v>
      </c>
      <c r="D38" t="s">
        <v>102</v>
      </c>
      <c r="E38" t="s">
        <v>125</v>
      </c>
      <c r="F38" t="s">
        <v>373</v>
      </c>
      <c r="G38" t="s">
        <v>1006</v>
      </c>
      <c r="H38" t="s">
        <v>365</v>
      </c>
      <c r="I38" t="s">
        <v>283</v>
      </c>
      <c r="J38" t="s">
        <v>374</v>
      </c>
      <c r="K38" s="77">
        <v>3.35</v>
      </c>
      <c r="L38" t="s">
        <v>104</v>
      </c>
      <c r="M38" s="78">
        <v>2.0500000000000001E-2</v>
      </c>
      <c r="N38" s="78">
        <v>-5.1000000000000004E-3</v>
      </c>
      <c r="O38" s="77">
        <v>954000</v>
      </c>
      <c r="P38" s="77">
        <v>114.42</v>
      </c>
      <c r="Q38" s="77">
        <v>0</v>
      </c>
      <c r="R38" s="77">
        <v>1091.5668000000001</v>
      </c>
      <c r="S38" s="78">
        <v>1.9E-3</v>
      </c>
      <c r="T38" s="78">
        <v>4.3700000000000003E-2</v>
      </c>
      <c r="U38" s="78">
        <v>3.5000000000000001E-3</v>
      </c>
    </row>
    <row r="39" spans="2:21">
      <c r="B39" s="79" t="s">
        <v>231</v>
      </c>
      <c r="C39" s="16"/>
      <c r="D39" s="16"/>
      <c r="E39" s="16"/>
      <c r="F39" s="16"/>
      <c r="K39" s="81">
        <v>3.16</v>
      </c>
      <c r="N39" s="80">
        <v>2.5399999999999999E-2</v>
      </c>
      <c r="O39" s="81">
        <v>9412024.7599999998</v>
      </c>
      <c r="Q39" s="81">
        <v>0</v>
      </c>
      <c r="R39" s="81">
        <v>9451.1994863839991</v>
      </c>
      <c r="T39" s="80">
        <v>0.37830000000000003</v>
      </c>
      <c r="U39" s="80">
        <v>0.03</v>
      </c>
    </row>
    <row r="40" spans="2:21">
      <c r="B40" t="s">
        <v>375</v>
      </c>
      <c r="C40" t="s">
        <v>376</v>
      </c>
      <c r="D40" t="s">
        <v>102</v>
      </c>
      <c r="E40" t="s">
        <v>125</v>
      </c>
      <c r="F40" t="s">
        <v>377</v>
      </c>
      <c r="G40" t="s">
        <v>276</v>
      </c>
      <c r="H40" t="s">
        <v>282</v>
      </c>
      <c r="I40" t="s">
        <v>283</v>
      </c>
      <c r="J40" t="s">
        <v>378</v>
      </c>
      <c r="K40" s="77">
        <v>4.3600000000000003</v>
      </c>
      <c r="L40" t="s">
        <v>104</v>
      </c>
      <c r="M40" s="78">
        <v>2.6800000000000001E-2</v>
      </c>
      <c r="N40" s="78">
        <v>2.47E-2</v>
      </c>
      <c r="O40" s="77">
        <v>748708.96</v>
      </c>
      <c r="P40" s="77">
        <v>101.73</v>
      </c>
      <c r="Q40" s="77">
        <v>0</v>
      </c>
      <c r="R40" s="77">
        <v>761.66162500799999</v>
      </c>
      <c r="S40" s="78">
        <v>4.0000000000000002E-4</v>
      </c>
      <c r="T40" s="78">
        <v>3.0499999999999999E-2</v>
      </c>
      <c r="U40" s="78">
        <v>2.3999999999999998E-3</v>
      </c>
    </row>
    <row r="41" spans="2:21">
      <c r="B41" t="s">
        <v>379</v>
      </c>
      <c r="C41" t="s">
        <v>380</v>
      </c>
      <c r="D41" t="s">
        <v>102</v>
      </c>
      <c r="E41" t="s">
        <v>125</v>
      </c>
      <c r="F41" t="s">
        <v>275</v>
      </c>
      <c r="G41" t="s">
        <v>276</v>
      </c>
      <c r="H41" t="s">
        <v>282</v>
      </c>
      <c r="I41" t="s">
        <v>283</v>
      </c>
      <c r="J41" t="s">
        <v>381</v>
      </c>
      <c r="K41" s="77">
        <v>1.89</v>
      </c>
      <c r="L41" t="s">
        <v>104</v>
      </c>
      <c r="M41" s="78">
        <v>2.0199999999999999E-2</v>
      </c>
      <c r="N41" s="78">
        <v>1.9E-2</v>
      </c>
      <c r="O41" s="77">
        <v>704000</v>
      </c>
      <c r="P41" s="77">
        <v>100.4</v>
      </c>
      <c r="Q41" s="77">
        <v>0</v>
      </c>
      <c r="R41" s="77">
        <v>706.81600000000003</v>
      </c>
      <c r="S41" s="78">
        <v>4.0000000000000002E-4</v>
      </c>
      <c r="T41" s="78">
        <v>2.8299999999999999E-2</v>
      </c>
      <c r="U41" s="78">
        <v>2.2000000000000001E-3</v>
      </c>
    </row>
    <row r="42" spans="2:21">
      <c r="B42" t="s">
        <v>382</v>
      </c>
      <c r="C42" t="s">
        <v>383</v>
      </c>
      <c r="D42" t="s">
        <v>102</v>
      </c>
      <c r="E42" t="s">
        <v>125</v>
      </c>
      <c r="F42" t="s">
        <v>281</v>
      </c>
      <c r="G42" t="s">
        <v>276</v>
      </c>
      <c r="H42" t="s">
        <v>282</v>
      </c>
      <c r="I42" t="s">
        <v>283</v>
      </c>
      <c r="J42" t="s">
        <v>384</v>
      </c>
      <c r="K42" s="77">
        <v>0.18</v>
      </c>
      <c r="L42" t="s">
        <v>104</v>
      </c>
      <c r="M42" s="78">
        <v>2.47E-2</v>
      </c>
      <c r="N42" s="78">
        <v>3.2000000000000002E-3</v>
      </c>
      <c r="O42" s="77">
        <v>270000</v>
      </c>
      <c r="P42" s="77">
        <v>102.41</v>
      </c>
      <c r="Q42" s="77">
        <v>0</v>
      </c>
      <c r="R42" s="77">
        <v>276.50700000000001</v>
      </c>
      <c r="S42" s="78">
        <v>1E-4</v>
      </c>
      <c r="T42" s="78">
        <v>1.11E-2</v>
      </c>
      <c r="U42" s="78">
        <v>8.9999999999999998E-4</v>
      </c>
    </row>
    <row r="43" spans="2:21">
      <c r="B43" t="s">
        <v>385</v>
      </c>
      <c r="C43" t="s">
        <v>386</v>
      </c>
      <c r="D43" t="s">
        <v>102</v>
      </c>
      <c r="E43" t="s">
        <v>125</v>
      </c>
      <c r="F43" t="s">
        <v>281</v>
      </c>
      <c r="G43" t="s">
        <v>276</v>
      </c>
      <c r="H43" t="s">
        <v>282</v>
      </c>
      <c r="I43" t="s">
        <v>283</v>
      </c>
      <c r="J43" t="s">
        <v>387</v>
      </c>
      <c r="K43" s="77">
        <v>3.02</v>
      </c>
      <c r="L43" t="s">
        <v>104</v>
      </c>
      <c r="M43" s="78">
        <v>2.98E-2</v>
      </c>
      <c r="N43" s="78">
        <v>2.1499999999999998E-2</v>
      </c>
      <c r="O43" s="77">
        <v>549300</v>
      </c>
      <c r="P43" s="77">
        <v>104.96</v>
      </c>
      <c r="Q43" s="77">
        <v>0</v>
      </c>
      <c r="R43" s="77">
        <v>576.54528000000005</v>
      </c>
      <c r="S43" s="78">
        <v>2.0000000000000001E-4</v>
      </c>
      <c r="T43" s="78">
        <v>2.3099999999999999E-2</v>
      </c>
      <c r="U43" s="78">
        <v>1.8E-3</v>
      </c>
    </row>
    <row r="44" spans="2:21">
      <c r="B44" t="s">
        <v>388</v>
      </c>
      <c r="C44" t="s">
        <v>389</v>
      </c>
      <c r="D44" t="s">
        <v>102</v>
      </c>
      <c r="E44" t="s">
        <v>125</v>
      </c>
      <c r="F44" t="s">
        <v>281</v>
      </c>
      <c r="G44" t="s">
        <v>276</v>
      </c>
      <c r="H44" t="s">
        <v>277</v>
      </c>
      <c r="I44" t="s">
        <v>152</v>
      </c>
      <c r="J44" t="s">
        <v>287</v>
      </c>
      <c r="K44" s="77">
        <v>2.4</v>
      </c>
      <c r="L44" t="s">
        <v>104</v>
      </c>
      <c r="M44" s="78">
        <v>1.09E-2</v>
      </c>
      <c r="N44" s="78">
        <v>1.9099999999999999E-2</v>
      </c>
      <c r="O44" s="77">
        <v>720000</v>
      </c>
      <c r="P44" s="77">
        <v>98.68</v>
      </c>
      <c r="Q44" s="77">
        <v>0</v>
      </c>
      <c r="R44" s="77">
        <v>710.49599999999998</v>
      </c>
      <c r="S44" s="78">
        <v>8.9999999999999998E-4</v>
      </c>
      <c r="T44" s="78">
        <v>2.8400000000000002E-2</v>
      </c>
      <c r="U44" s="78">
        <v>2.3E-3</v>
      </c>
    </row>
    <row r="45" spans="2:21">
      <c r="B45" t="s">
        <v>390</v>
      </c>
      <c r="C45" t="s">
        <v>391</v>
      </c>
      <c r="D45" t="s">
        <v>102</v>
      </c>
      <c r="E45" t="s">
        <v>125</v>
      </c>
      <c r="F45" t="s">
        <v>392</v>
      </c>
      <c r="G45" t="s">
        <v>393</v>
      </c>
      <c r="H45" t="s">
        <v>319</v>
      </c>
      <c r="I45" t="s">
        <v>283</v>
      </c>
      <c r="J45" t="s">
        <v>394</v>
      </c>
      <c r="K45" s="77">
        <v>3.59</v>
      </c>
      <c r="L45" t="s">
        <v>104</v>
      </c>
      <c r="M45" s="78">
        <v>1.0800000000000001E-2</v>
      </c>
      <c r="N45" s="78">
        <v>2.24E-2</v>
      </c>
      <c r="O45" s="77">
        <v>1000000</v>
      </c>
      <c r="P45" s="77">
        <v>96.21</v>
      </c>
      <c r="Q45" s="77">
        <v>0</v>
      </c>
      <c r="R45" s="77">
        <v>962.1</v>
      </c>
      <c r="S45" s="78">
        <v>6.9999999999999999E-4</v>
      </c>
      <c r="T45" s="78">
        <v>3.85E-2</v>
      </c>
      <c r="U45" s="78">
        <v>3.0999999999999999E-3</v>
      </c>
    </row>
    <row r="46" spans="2:21">
      <c r="B46" t="s">
        <v>395</v>
      </c>
      <c r="C46" t="s">
        <v>396</v>
      </c>
      <c r="D46" t="s">
        <v>102</v>
      </c>
      <c r="E46" t="s">
        <v>125</v>
      </c>
      <c r="F46" t="s">
        <v>331</v>
      </c>
      <c r="G46" t="s">
        <v>1006</v>
      </c>
      <c r="H46" t="s">
        <v>319</v>
      </c>
      <c r="I46" t="s">
        <v>283</v>
      </c>
      <c r="J46" t="s">
        <v>397</v>
      </c>
      <c r="K46" s="77">
        <v>6.73</v>
      </c>
      <c r="L46" t="s">
        <v>104</v>
      </c>
      <c r="M46" s="78">
        <v>2.5499999999999998E-2</v>
      </c>
      <c r="N46" s="78">
        <v>3.3799999999999997E-2</v>
      </c>
      <c r="O46" s="77">
        <v>693100</v>
      </c>
      <c r="P46" s="77">
        <v>95.4</v>
      </c>
      <c r="Q46" s="77">
        <v>0</v>
      </c>
      <c r="R46" s="77">
        <v>661.2174</v>
      </c>
      <c r="S46" s="78">
        <v>5.0000000000000001E-4</v>
      </c>
      <c r="T46" s="78">
        <v>2.6499999999999999E-2</v>
      </c>
      <c r="U46" s="78">
        <v>2.0999999999999999E-3</v>
      </c>
    </row>
    <row r="47" spans="2:21">
      <c r="B47" t="s">
        <v>398</v>
      </c>
      <c r="C47" t="s">
        <v>399</v>
      </c>
      <c r="D47" t="s">
        <v>102</v>
      </c>
      <c r="E47" t="s">
        <v>125</v>
      </c>
      <c r="F47" t="s">
        <v>400</v>
      </c>
      <c r="G47" t="s">
        <v>1007</v>
      </c>
      <c r="H47" t="s">
        <v>319</v>
      </c>
      <c r="I47" t="s">
        <v>283</v>
      </c>
      <c r="J47" t="s">
        <v>401</v>
      </c>
      <c r="K47" s="77">
        <v>1.7</v>
      </c>
      <c r="L47" t="s">
        <v>104</v>
      </c>
      <c r="M47" s="78">
        <v>3.3799999999999997E-2</v>
      </c>
      <c r="N47" s="78">
        <v>2.8199999999999999E-2</v>
      </c>
      <c r="O47" s="77">
        <v>573750</v>
      </c>
      <c r="P47" s="77">
        <v>101.81</v>
      </c>
      <c r="Q47" s="77">
        <v>0</v>
      </c>
      <c r="R47" s="77">
        <v>584.13487499999997</v>
      </c>
      <c r="S47" s="78">
        <v>8.9999999999999998E-4</v>
      </c>
      <c r="T47" s="78">
        <v>2.3400000000000001E-2</v>
      </c>
      <c r="U47" s="78">
        <v>1.9E-3</v>
      </c>
    </row>
    <row r="48" spans="2:21">
      <c r="B48" t="s">
        <v>402</v>
      </c>
      <c r="C48" t="s">
        <v>403</v>
      </c>
      <c r="D48" t="s">
        <v>102</v>
      </c>
      <c r="E48" t="s">
        <v>125</v>
      </c>
      <c r="F48" t="s">
        <v>404</v>
      </c>
      <c r="G48" t="s">
        <v>1006</v>
      </c>
      <c r="H48" t="s">
        <v>342</v>
      </c>
      <c r="I48" t="s">
        <v>283</v>
      </c>
      <c r="J48" t="s">
        <v>405</v>
      </c>
      <c r="K48" s="77">
        <v>2.93</v>
      </c>
      <c r="L48" t="s">
        <v>104</v>
      </c>
      <c r="M48" s="78">
        <v>3.85E-2</v>
      </c>
      <c r="N48" s="78">
        <v>2.3800000000000002E-2</v>
      </c>
      <c r="O48" s="77">
        <v>686000</v>
      </c>
      <c r="P48" s="77">
        <v>104.58</v>
      </c>
      <c r="Q48" s="77">
        <v>0</v>
      </c>
      <c r="R48" s="77">
        <v>717.41880000000003</v>
      </c>
      <c r="S48" s="78">
        <v>5.9999999999999995E-4</v>
      </c>
      <c r="T48" s="78">
        <v>2.87E-2</v>
      </c>
      <c r="U48" s="78">
        <v>2.3E-3</v>
      </c>
    </row>
    <row r="49" spans="2:21">
      <c r="B49" t="s">
        <v>406</v>
      </c>
      <c r="C49" t="s">
        <v>407</v>
      </c>
      <c r="D49" t="s">
        <v>102</v>
      </c>
      <c r="E49" t="s">
        <v>125</v>
      </c>
      <c r="F49" t="s">
        <v>408</v>
      </c>
      <c r="G49" t="s">
        <v>134</v>
      </c>
      <c r="H49" t="s">
        <v>365</v>
      </c>
      <c r="I49" t="s">
        <v>283</v>
      </c>
      <c r="J49" t="s">
        <v>409</v>
      </c>
      <c r="K49" s="77">
        <v>1.21</v>
      </c>
      <c r="L49" t="s">
        <v>104</v>
      </c>
      <c r="M49" s="78">
        <v>2.1600000000000001E-2</v>
      </c>
      <c r="N49" s="78">
        <v>1.9099999999999999E-2</v>
      </c>
      <c r="O49" s="77">
        <v>181555.99</v>
      </c>
      <c r="P49" s="77">
        <v>100.89</v>
      </c>
      <c r="Q49" s="77">
        <v>0</v>
      </c>
      <c r="R49" s="77">
        <v>183.17183831099999</v>
      </c>
      <c r="S49" s="78">
        <v>5.0000000000000001E-4</v>
      </c>
      <c r="T49" s="78">
        <v>7.3000000000000001E-3</v>
      </c>
      <c r="U49" s="78">
        <v>5.9999999999999995E-4</v>
      </c>
    </row>
    <row r="50" spans="2:21">
      <c r="B50" t="s">
        <v>410</v>
      </c>
      <c r="C50" t="s">
        <v>411</v>
      </c>
      <c r="D50" t="s">
        <v>102</v>
      </c>
      <c r="E50" t="s">
        <v>125</v>
      </c>
      <c r="F50" t="s">
        <v>412</v>
      </c>
      <c r="G50" t="s">
        <v>413</v>
      </c>
      <c r="H50" t="s">
        <v>414</v>
      </c>
      <c r="I50" t="s">
        <v>152</v>
      </c>
      <c r="J50" t="s">
        <v>415</v>
      </c>
      <c r="K50" s="77">
        <v>2.34</v>
      </c>
      <c r="L50" t="s">
        <v>104</v>
      </c>
      <c r="M50" s="78">
        <v>0.03</v>
      </c>
      <c r="N50" s="78">
        <v>2.3699999999999999E-2</v>
      </c>
      <c r="O50" s="77">
        <v>284743.03000000003</v>
      </c>
      <c r="P50" s="77">
        <v>101.73</v>
      </c>
      <c r="Q50" s="77">
        <v>0</v>
      </c>
      <c r="R50" s="77">
        <v>289.669084419</v>
      </c>
      <c r="S50" s="78">
        <v>1E-3</v>
      </c>
      <c r="T50" s="78">
        <v>1.1599999999999999E-2</v>
      </c>
      <c r="U50" s="78">
        <v>8.9999999999999998E-4</v>
      </c>
    </row>
    <row r="51" spans="2:21">
      <c r="B51" t="s">
        <v>416</v>
      </c>
      <c r="C51" t="s">
        <v>417</v>
      </c>
      <c r="D51" t="s">
        <v>102</v>
      </c>
      <c r="E51" t="s">
        <v>125</v>
      </c>
      <c r="F51" t="s">
        <v>412</v>
      </c>
      <c r="G51" t="s">
        <v>413</v>
      </c>
      <c r="H51" t="s">
        <v>414</v>
      </c>
      <c r="I51" t="s">
        <v>152</v>
      </c>
      <c r="J51" t="s">
        <v>418</v>
      </c>
      <c r="K51" s="77">
        <v>3.1</v>
      </c>
      <c r="L51" t="s">
        <v>104</v>
      </c>
      <c r="M51" s="78">
        <v>2.5499999999999998E-2</v>
      </c>
      <c r="N51" s="78">
        <v>2.5399999999999999E-2</v>
      </c>
      <c r="O51" s="77">
        <v>123000.01</v>
      </c>
      <c r="P51" s="77">
        <v>100.27</v>
      </c>
      <c r="Q51" s="77">
        <v>0</v>
      </c>
      <c r="R51" s="77">
        <v>123.332110027</v>
      </c>
      <c r="S51" s="78">
        <v>2.9999999999999997E-4</v>
      </c>
      <c r="T51" s="78">
        <v>4.8999999999999998E-3</v>
      </c>
      <c r="U51" s="78">
        <v>4.0000000000000002E-4</v>
      </c>
    </row>
    <row r="52" spans="2:21">
      <c r="B52" t="s">
        <v>419</v>
      </c>
      <c r="C52" t="s">
        <v>420</v>
      </c>
      <c r="D52" t="s">
        <v>102</v>
      </c>
      <c r="E52" t="s">
        <v>125</v>
      </c>
      <c r="F52" t="s">
        <v>421</v>
      </c>
      <c r="G52" t="s">
        <v>1008</v>
      </c>
      <c r="H52" t="s">
        <v>422</v>
      </c>
      <c r="I52" t="s">
        <v>152</v>
      </c>
      <c r="J52" t="s">
        <v>423</v>
      </c>
      <c r="K52" s="77">
        <v>1.69</v>
      </c>
      <c r="L52" t="s">
        <v>104</v>
      </c>
      <c r="M52" s="78">
        <v>3.15E-2</v>
      </c>
      <c r="N52" s="78">
        <v>2.6200000000000001E-2</v>
      </c>
      <c r="O52" s="77">
        <v>345636.5</v>
      </c>
      <c r="P52" s="77">
        <v>101.71</v>
      </c>
      <c r="Q52" s="77">
        <v>0</v>
      </c>
      <c r="R52" s="77">
        <v>351.54688414999998</v>
      </c>
      <c r="S52" s="78">
        <v>1.5E-3</v>
      </c>
      <c r="T52" s="78">
        <v>1.41E-2</v>
      </c>
      <c r="U52" s="78">
        <v>1.1000000000000001E-3</v>
      </c>
    </row>
    <row r="53" spans="2:21">
      <c r="B53" t="s">
        <v>424</v>
      </c>
      <c r="C53" t="s">
        <v>425</v>
      </c>
      <c r="D53" t="s">
        <v>102</v>
      </c>
      <c r="E53" t="s">
        <v>125</v>
      </c>
      <c r="F53" t="s">
        <v>426</v>
      </c>
      <c r="G53" t="s">
        <v>1008</v>
      </c>
      <c r="H53" t="s">
        <v>427</v>
      </c>
      <c r="I53" t="s">
        <v>283</v>
      </c>
      <c r="J53" t="s">
        <v>428</v>
      </c>
      <c r="K53" s="77">
        <v>1.54</v>
      </c>
      <c r="L53" t="s">
        <v>104</v>
      </c>
      <c r="M53" s="78">
        <v>4.2000000000000003E-2</v>
      </c>
      <c r="N53" s="78">
        <v>2.5499999999999998E-2</v>
      </c>
      <c r="O53" s="77">
        <v>639992.07999999996</v>
      </c>
      <c r="P53" s="77">
        <v>104.23</v>
      </c>
      <c r="Q53" s="77">
        <v>0</v>
      </c>
      <c r="R53" s="77">
        <v>667.06374498399998</v>
      </c>
      <c r="S53" s="78">
        <v>1.2999999999999999E-3</v>
      </c>
      <c r="T53" s="78">
        <v>2.6700000000000002E-2</v>
      </c>
      <c r="U53" s="78">
        <v>2.0999999999999999E-3</v>
      </c>
    </row>
    <row r="54" spans="2:21">
      <c r="B54" t="s">
        <v>429</v>
      </c>
      <c r="C54" t="s">
        <v>430</v>
      </c>
      <c r="D54" t="s">
        <v>102</v>
      </c>
      <c r="E54" t="s">
        <v>125</v>
      </c>
      <c r="F54" t="s">
        <v>426</v>
      </c>
      <c r="G54" t="s">
        <v>1008</v>
      </c>
      <c r="H54" t="s">
        <v>427</v>
      </c>
      <c r="I54" t="s">
        <v>283</v>
      </c>
      <c r="J54" t="s">
        <v>431</v>
      </c>
      <c r="K54" s="77">
        <v>3.27</v>
      </c>
      <c r="L54" t="s">
        <v>104</v>
      </c>
      <c r="M54" s="78">
        <v>4.2999999999999997E-2</v>
      </c>
      <c r="N54" s="78">
        <v>3.0599999999999999E-2</v>
      </c>
      <c r="O54" s="77">
        <v>614600.06999999995</v>
      </c>
      <c r="P54" s="77">
        <v>105.03</v>
      </c>
      <c r="Q54" s="77">
        <v>0</v>
      </c>
      <c r="R54" s="77">
        <v>645.51445352099995</v>
      </c>
      <c r="S54" s="78">
        <v>5.9999999999999995E-4</v>
      </c>
      <c r="T54" s="78">
        <v>2.58E-2</v>
      </c>
      <c r="U54" s="78">
        <v>2E-3</v>
      </c>
    </row>
    <row r="55" spans="2:21">
      <c r="B55" t="s">
        <v>432</v>
      </c>
      <c r="C55" t="s">
        <v>433</v>
      </c>
      <c r="D55" t="s">
        <v>102</v>
      </c>
      <c r="E55" t="s">
        <v>125</v>
      </c>
      <c r="F55" t="s">
        <v>434</v>
      </c>
      <c r="G55" t="s">
        <v>1006</v>
      </c>
      <c r="H55" t="s">
        <v>422</v>
      </c>
      <c r="I55" t="s">
        <v>152</v>
      </c>
      <c r="J55" t="s">
        <v>435</v>
      </c>
      <c r="K55" s="77">
        <v>4.71</v>
      </c>
      <c r="L55" t="s">
        <v>104</v>
      </c>
      <c r="M55" s="78">
        <v>3.95E-2</v>
      </c>
      <c r="N55" s="78">
        <v>3.7699999999999997E-2</v>
      </c>
      <c r="O55" s="77">
        <v>175238.12</v>
      </c>
      <c r="P55" s="77">
        <v>101.97</v>
      </c>
      <c r="Q55" s="77">
        <v>0</v>
      </c>
      <c r="R55" s="77">
        <v>178.69031096399999</v>
      </c>
      <c r="S55" s="78">
        <v>1E-4</v>
      </c>
      <c r="T55" s="78">
        <v>7.1999999999999998E-3</v>
      </c>
      <c r="U55" s="78">
        <v>5.9999999999999995E-4</v>
      </c>
    </row>
    <row r="56" spans="2:21">
      <c r="B56" t="s">
        <v>436</v>
      </c>
      <c r="C56" t="s">
        <v>437</v>
      </c>
      <c r="D56" t="s">
        <v>102</v>
      </c>
      <c r="E56" t="s">
        <v>125</v>
      </c>
      <c r="F56" t="s">
        <v>438</v>
      </c>
      <c r="G56" t="s">
        <v>134</v>
      </c>
      <c r="H56" t="s">
        <v>427</v>
      </c>
      <c r="I56" t="s">
        <v>283</v>
      </c>
      <c r="J56" t="s">
        <v>439</v>
      </c>
      <c r="K56" s="77">
        <v>1.7</v>
      </c>
      <c r="L56" t="s">
        <v>104</v>
      </c>
      <c r="M56" s="78">
        <v>4.1399999999999999E-2</v>
      </c>
      <c r="N56" s="78">
        <v>2.7199999999999998E-2</v>
      </c>
      <c r="O56" s="77">
        <v>162400</v>
      </c>
      <c r="P56" s="77">
        <v>103.42</v>
      </c>
      <c r="Q56" s="77">
        <v>0</v>
      </c>
      <c r="R56" s="77">
        <v>167.95408</v>
      </c>
      <c r="S56" s="78">
        <v>4.0000000000000002E-4</v>
      </c>
      <c r="T56" s="78">
        <v>6.7000000000000002E-3</v>
      </c>
      <c r="U56" s="78">
        <v>5.0000000000000001E-4</v>
      </c>
    </row>
    <row r="57" spans="2:21">
      <c r="B57" t="s">
        <v>440</v>
      </c>
      <c r="C57" t="s">
        <v>441</v>
      </c>
      <c r="D57" t="s">
        <v>102</v>
      </c>
      <c r="E57" t="s">
        <v>125</v>
      </c>
      <c r="F57" t="s">
        <v>442</v>
      </c>
      <c r="G57" t="s">
        <v>304</v>
      </c>
      <c r="H57" t="s">
        <v>443</v>
      </c>
      <c r="I57" t="s">
        <v>283</v>
      </c>
      <c r="J57" t="s">
        <v>444</v>
      </c>
      <c r="K57" s="77">
        <v>5.2</v>
      </c>
      <c r="L57" t="s">
        <v>104</v>
      </c>
      <c r="M57" s="78">
        <v>2.3599999999999999E-2</v>
      </c>
      <c r="N57" s="78">
        <v>3.6900000000000002E-2</v>
      </c>
      <c r="O57" s="77">
        <v>940000</v>
      </c>
      <c r="P57" s="77">
        <v>94.4</v>
      </c>
      <c r="Q57" s="77">
        <v>0</v>
      </c>
      <c r="R57" s="77">
        <v>887.36</v>
      </c>
      <c r="S57" s="78">
        <v>1.1000000000000001E-3</v>
      </c>
      <c r="T57" s="78">
        <v>3.5499999999999997E-2</v>
      </c>
      <c r="U57" s="78">
        <v>2.8E-3</v>
      </c>
    </row>
    <row r="58" spans="2:21">
      <c r="B58" s="79" t="s">
        <v>270</v>
      </c>
      <c r="C58" s="16"/>
      <c r="D58" s="16"/>
      <c r="E58" s="16"/>
      <c r="F58" s="16"/>
      <c r="K58" s="81">
        <v>2.36</v>
      </c>
      <c r="N58" s="80">
        <v>4.1099999999999998E-2</v>
      </c>
      <c r="O58" s="81">
        <v>1232418.57</v>
      </c>
      <c r="Q58" s="81">
        <v>0</v>
      </c>
      <c r="R58" s="81">
        <v>1096.581283469</v>
      </c>
      <c r="T58" s="80">
        <v>4.3900000000000002E-2</v>
      </c>
      <c r="U58" s="80">
        <v>3.5000000000000001E-3</v>
      </c>
    </row>
    <row r="59" spans="2:21">
      <c r="B59" t="s">
        <v>445</v>
      </c>
      <c r="C59" t="s">
        <v>446</v>
      </c>
      <c r="D59" t="s">
        <v>102</v>
      </c>
      <c r="E59" t="s">
        <v>125</v>
      </c>
      <c r="F59" t="s">
        <v>447</v>
      </c>
      <c r="G59" t="s">
        <v>448</v>
      </c>
      <c r="H59" t="s">
        <v>319</v>
      </c>
      <c r="I59" t="s">
        <v>283</v>
      </c>
      <c r="J59" t="s">
        <v>449</v>
      </c>
      <c r="K59" s="77">
        <v>1.68</v>
      </c>
      <c r="L59" t="s">
        <v>104</v>
      </c>
      <c r="M59" s="78">
        <v>3.49E-2</v>
      </c>
      <c r="N59" s="78">
        <v>3.9E-2</v>
      </c>
      <c r="O59" s="77">
        <v>126061.84</v>
      </c>
      <c r="P59" s="77">
        <v>88.88</v>
      </c>
      <c r="Q59" s="77">
        <v>0</v>
      </c>
      <c r="R59" s="77">
        <v>112.043763392</v>
      </c>
      <c r="S59" s="78">
        <v>1E-4</v>
      </c>
      <c r="T59" s="78">
        <v>4.4999999999999997E-3</v>
      </c>
      <c r="U59" s="78">
        <v>4.0000000000000002E-4</v>
      </c>
    </row>
    <row r="60" spans="2:21">
      <c r="B60" t="s">
        <v>450</v>
      </c>
      <c r="C60" t="s">
        <v>451</v>
      </c>
      <c r="D60" t="s">
        <v>102</v>
      </c>
      <c r="E60" t="s">
        <v>125</v>
      </c>
      <c r="F60" t="s">
        <v>452</v>
      </c>
      <c r="G60" t="s">
        <v>448</v>
      </c>
      <c r="H60" t="s">
        <v>358</v>
      </c>
      <c r="I60" t="s">
        <v>152</v>
      </c>
      <c r="J60" t="s">
        <v>453</v>
      </c>
      <c r="K60" s="77">
        <v>4.01</v>
      </c>
      <c r="L60" t="s">
        <v>104</v>
      </c>
      <c r="M60" s="78">
        <v>5.4800000000000001E-2</v>
      </c>
      <c r="N60" s="78">
        <v>4.19E-2</v>
      </c>
      <c r="O60" s="77">
        <v>333463.11</v>
      </c>
      <c r="P60" s="77">
        <v>94.27</v>
      </c>
      <c r="Q60" s="77">
        <v>0</v>
      </c>
      <c r="R60" s="77">
        <v>314.35567379700001</v>
      </c>
      <c r="S60" s="78">
        <v>1.4E-3</v>
      </c>
      <c r="T60" s="78">
        <v>1.26E-2</v>
      </c>
      <c r="U60" s="78">
        <v>1E-3</v>
      </c>
    </row>
    <row r="61" spans="2:21">
      <c r="B61" t="s">
        <v>454</v>
      </c>
      <c r="C61" t="s">
        <v>455</v>
      </c>
      <c r="D61" t="s">
        <v>102</v>
      </c>
      <c r="E61" t="s">
        <v>125</v>
      </c>
      <c r="F61" t="s">
        <v>456</v>
      </c>
      <c r="G61" t="s">
        <v>103</v>
      </c>
      <c r="H61" t="s">
        <v>414</v>
      </c>
      <c r="I61" t="s">
        <v>152</v>
      </c>
      <c r="J61" t="s">
        <v>457</v>
      </c>
      <c r="K61" s="77">
        <v>2.59</v>
      </c>
      <c r="L61" t="s">
        <v>104</v>
      </c>
      <c r="M61" s="78">
        <v>3.85E-2</v>
      </c>
      <c r="N61" s="78">
        <v>3.5299999999999998E-2</v>
      </c>
      <c r="O61" s="77">
        <v>275643.62</v>
      </c>
      <c r="P61" s="77">
        <v>89.4</v>
      </c>
      <c r="Q61" s="77">
        <v>0</v>
      </c>
      <c r="R61" s="77">
        <v>246.42539628</v>
      </c>
      <c r="S61" s="78">
        <v>1E-3</v>
      </c>
      <c r="T61" s="78">
        <v>9.9000000000000008E-3</v>
      </c>
      <c r="U61" s="78">
        <v>8.0000000000000004E-4</v>
      </c>
    </row>
    <row r="62" spans="2:21">
      <c r="B62" t="s">
        <v>458</v>
      </c>
      <c r="C62" t="s">
        <v>459</v>
      </c>
      <c r="D62" t="s">
        <v>102</v>
      </c>
      <c r="E62" t="s">
        <v>125</v>
      </c>
      <c r="F62" t="s">
        <v>460</v>
      </c>
      <c r="G62" t="s">
        <v>1009</v>
      </c>
      <c r="H62" t="s">
        <v>427</v>
      </c>
      <c r="I62" t="s">
        <v>283</v>
      </c>
      <c r="J62" t="s">
        <v>461</v>
      </c>
      <c r="K62" s="77">
        <v>1.19</v>
      </c>
      <c r="L62" t="s">
        <v>104</v>
      </c>
      <c r="M62" s="78">
        <v>5.7000000000000002E-2</v>
      </c>
      <c r="N62" s="78">
        <v>4.4499999999999998E-2</v>
      </c>
      <c r="O62" s="77">
        <v>497250</v>
      </c>
      <c r="P62" s="77">
        <v>85.22</v>
      </c>
      <c r="Q62" s="77">
        <v>0</v>
      </c>
      <c r="R62" s="77">
        <v>423.75644999999997</v>
      </c>
      <c r="S62" s="78">
        <v>5.9999999999999995E-4</v>
      </c>
      <c r="T62" s="78">
        <v>1.7000000000000001E-2</v>
      </c>
      <c r="U62" s="78">
        <v>1.2999999999999999E-3</v>
      </c>
    </row>
    <row r="63" spans="2:21">
      <c r="B63" s="79" t="s">
        <v>462</v>
      </c>
      <c r="C63" s="16"/>
      <c r="D63" s="16"/>
      <c r="E63" s="16"/>
      <c r="F63" s="16"/>
      <c r="K63" s="81">
        <v>0</v>
      </c>
      <c r="N63" s="80">
        <v>0</v>
      </c>
      <c r="O63" s="81">
        <v>0</v>
      </c>
      <c r="Q63" s="81">
        <v>0</v>
      </c>
      <c r="R63" s="81">
        <v>0</v>
      </c>
      <c r="T63" s="80">
        <v>0</v>
      </c>
      <c r="U63" s="80">
        <v>0</v>
      </c>
    </row>
    <row r="64" spans="2:21">
      <c r="B64" t="s">
        <v>202</v>
      </c>
      <c r="C64" t="s">
        <v>202</v>
      </c>
      <c r="D64" s="16"/>
      <c r="E64" s="16"/>
      <c r="F64" s="16"/>
      <c r="G64" t="s">
        <v>202</v>
      </c>
      <c r="H64" t="s">
        <v>202</v>
      </c>
      <c r="K64" s="77">
        <v>0</v>
      </c>
      <c r="L64" t="s">
        <v>202</v>
      </c>
      <c r="M64" s="78">
        <v>0</v>
      </c>
      <c r="N64" s="78">
        <v>0</v>
      </c>
      <c r="O64" s="77">
        <v>0</v>
      </c>
      <c r="P64" s="77">
        <v>0</v>
      </c>
      <c r="R64" s="77">
        <v>0</v>
      </c>
      <c r="S64" s="78">
        <v>0</v>
      </c>
      <c r="T64" s="78">
        <v>0</v>
      </c>
      <c r="U64" s="78">
        <v>0</v>
      </c>
    </row>
    <row r="65" spans="2:21">
      <c r="B65" s="79" t="s">
        <v>210</v>
      </c>
      <c r="C65" s="16"/>
      <c r="D65" s="16"/>
      <c r="E65" s="16"/>
      <c r="F65" s="16"/>
      <c r="K65" s="81">
        <v>0</v>
      </c>
      <c r="N65" s="80">
        <v>0</v>
      </c>
      <c r="O65" s="81">
        <v>0</v>
      </c>
      <c r="Q65" s="81">
        <v>0</v>
      </c>
      <c r="R65" s="81">
        <v>0</v>
      </c>
      <c r="T65" s="80">
        <v>0</v>
      </c>
      <c r="U65" s="80">
        <v>0</v>
      </c>
    </row>
    <row r="66" spans="2:21">
      <c r="B66" s="79" t="s">
        <v>271</v>
      </c>
      <c r="C66" s="16"/>
      <c r="D66" s="16"/>
      <c r="E66" s="16"/>
      <c r="F66" s="16"/>
      <c r="K66" s="81">
        <v>0</v>
      </c>
      <c r="N66" s="80">
        <v>0</v>
      </c>
      <c r="O66" s="81">
        <v>0</v>
      </c>
      <c r="Q66" s="81">
        <v>0</v>
      </c>
      <c r="R66" s="81">
        <v>0</v>
      </c>
      <c r="T66" s="80">
        <v>0</v>
      </c>
      <c r="U66" s="80">
        <v>0</v>
      </c>
    </row>
    <row r="67" spans="2:21">
      <c r="B67" t="s">
        <v>202</v>
      </c>
      <c r="C67" t="s">
        <v>202</v>
      </c>
      <c r="D67" s="16"/>
      <c r="E67" s="16"/>
      <c r="F67" s="16"/>
      <c r="G67" t="s">
        <v>202</v>
      </c>
      <c r="H67" t="s">
        <v>202</v>
      </c>
      <c r="K67" s="77">
        <v>0</v>
      </c>
      <c r="L67" t="s">
        <v>202</v>
      </c>
      <c r="M67" s="78">
        <v>0</v>
      </c>
      <c r="N67" s="78">
        <v>0</v>
      </c>
      <c r="O67" s="77">
        <v>0</v>
      </c>
      <c r="P67" s="77">
        <v>0</v>
      </c>
      <c r="R67" s="77">
        <v>0</v>
      </c>
      <c r="S67" s="78">
        <v>0</v>
      </c>
      <c r="T67" s="78">
        <v>0</v>
      </c>
      <c r="U67" s="78">
        <v>0</v>
      </c>
    </row>
    <row r="68" spans="2:21">
      <c r="B68" s="79" t="s">
        <v>272</v>
      </c>
      <c r="C68" s="16"/>
      <c r="D68" s="16"/>
      <c r="E68" s="16"/>
      <c r="F68" s="16"/>
      <c r="K68" s="81">
        <v>0</v>
      </c>
      <c r="N68" s="80">
        <v>0</v>
      </c>
      <c r="O68" s="81">
        <v>0</v>
      </c>
      <c r="Q68" s="81">
        <v>0</v>
      </c>
      <c r="R68" s="81">
        <v>0</v>
      </c>
      <c r="T68" s="80">
        <v>0</v>
      </c>
      <c r="U68" s="80">
        <v>0</v>
      </c>
    </row>
    <row r="69" spans="2:21">
      <c r="B69" t="s">
        <v>202</v>
      </c>
      <c r="C69" t="s">
        <v>202</v>
      </c>
      <c r="D69" s="16"/>
      <c r="E69" s="16"/>
      <c r="F69" s="16"/>
      <c r="G69" t="s">
        <v>202</v>
      </c>
      <c r="H69" t="s">
        <v>202</v>
      </c>
      <c r="K69" s="77">
        <v>0</v>
      </c>
      <c r="L69" t="s">
        <v>202</v>
      </c>
      <c r="M69" s="78">
        <v>0</v>
      </c>
      <c r="N69" s="78">
        <v>0</v>
      </c>
      <c r="O69" s="77">
        <v>0</v>
      </c>
      <c r="P69" s="77">
        <v>0</v>
      </c>
      <c r="R69" s="77">
        <v>0</v>
      </c>
      <c r="S69" s="78">
        <v>0</v>
      </c>
      <c r="T69" s="78">
        <v>0</v>
      </c>
      <c r="U69" s="78">
        <v>0</v>
      </c>
    </row>
    <row r="70" spans="2:21">
      <c r="B70" t="s">
        <v>212</v>
      </c>
      <c r="C70" s="16"/>
      <c r="D70" s="16"/>
      <c r="E70" s="16"/>
      <c r="F70" s="16"/>
    </row>
    <row r="71" spans="2:21">
      <c r="B71" t="s">
        <v>265</v>
      </c>
      <c r="C71" s="16"/>
      <c r="D71" s="16"/>
      <c r="E71" s="16"/>
      <c r="F71" s="16"/>
    </row>
    <row r="72" spans="2:21">
      <c r="B72" t="s">
        <v>266</v>
      </c>
      <c r="C72" s="16"/>
      <c r="D72" s="16"/>
      <c r="E72" s="16"/>
      <c r="F72" s="16"/>
    </row>
    <row r="73" spans="2:21">
      <c r="B73" t="s">
        <v>267</v>
      </c>
      <c r="C73" s="16"/>
      <c r="D73" s="16"/>
      <c r="E73" s="16"/>
      <c r="F73" s="16"/>
    </row>
    <row r="74" spans="2:21">
      <c r="B74" t="s">
        <v>268</v>
      </c>
      <c r="C74" s="16"/>
      <c r="D74" s="16"/>
      <c r="E74" s="16"/>
      <c r="F74" s="16"/>
    </row>
    <row r="75" spans="2:21">
      <c r="C75" s="16"/>
      <c r="D75" s="16"/>
      <c r="E75" s="16"/>
      <c r="F75" s="16"/>
    </row>
    <row r="76" spans="2:21">
      <c r="C76" s="16"/>
      <c r="D76" s="16"/>
      <c r="E76" s="16"/>
      <c r="F76" s="16"/>
    </row>
    <row r="77" spans="2:21">
      <c r="C77" s="16"/>
      <c r="D77" s="16"/>
      <c r="E77" s="16"/>
      <c r="F77" s="16"/>
    </row>
    <row r="78" spans="2:21">
      <c r="C78" s="16"/>
      <c r="D78" s="16"/>
      <c r="E78" s="16"/>
      <c r="F78" s="16"/>
    </row>
    <row r="79" spans="2:21">
      <c r="C79" s="16"/>
      <c r="D79" s="16"/>
      <c r="E79" s="16"/>
      <c r="F79" s="16"/>
    </row>
    <row r="80" spans="2:21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40" workbookViewId="0">
      <selection activeCell="G59" sqref="G5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7" width="34.2851562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195</v>
      </c>
    </row>
    <row r="2" spans="2:62">
      <c r="B2" s="2" t="s">
        <v>1</v>
      </c>
      <c r="C2" t="s">
        <v>196</v>
      </c>
    </row>
    <row r="3" spans="2:62">
      <c r="B3" s="2" t="s">
        <v>2</v>
      </c>
      <c r="C3" t="s">
        <v>197</v>
      </c>
    </row>
    <row r="4" spans="2:62">
      <c r="B4" s="2" t="s">
        <v>3</v>
      </c>
    </row>
    <row r="6" spans="2:62" ht="26.25" customHeight="1">
      <c r="B6" s="101" t="s">
        <v>69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3"/>
      <c r="BJ6" s="19"/>
    </row>
    <row r="7" spans="2:62" ht="26.25" customHeight="1">
      <c r="B7" s="101" t="s">
        <v>92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3"/>
      <c r="BF7" s="19"/>
      <c r="BJ7" s="19"/>
    </row>
    <row r="8" spans="2:62" s="19" customFormat="1" ht="63">
      <c r="B8" s="4" t="s">
        <v>49</v>
      </c>
      <c r="C8" s="28" t="s">
        <v>50</v>
      </c>
      <c r="D8" s="29" t="s">
        <v>71</v>
      </c>
      <c r="E8" s="29" t="s">
        <v>84</v>
      </c>
      <c r="F8" s="29" t="s">
        <v>51</v>
      </c>
      <c r="G8" s="29" t="s">
        <v>85</v>
      </c>
      <c r="H8" s="29" t="s">
        <v>54</v>
      </c>
      <c r="I8" s="38" t="s">
        <v>189</v>
      </c>
      <c r="J8" s="38" t="s">
        <v>190</v>
      </c>
      <c r="K8" s="38" t="s">
        <v>194</v>
      </c>
      <c r="L8" s="38" t="s">
        <v>57</v>
      </c>
      <c r="M8" s="38" t="s">
        <v>74</v>
      </c>
      <c r="N8" s="38" t="s">
        <v>58</v>
      </c>
      <c r="O8" s="46" t="s">
        <v>185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186</v>
      </c>
      <c r="J9" s="21"/>
      <c r="K9" s="21" t="s">
        <v>187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34" t="s">
        <v>77</v>
      </c>
      <c r="N10" s="34" t="s">
        <v>78</v>
      </c>
      <c r="O10" s="34" t="s">
        <v>79</v>
      </c>
      <c r="BF10" s="16"/>
      <c r="BG10" s="19"/>
      <c r="BH10" s="16"/>
      <c r="BJ10" s="16"/>
    </row>
    <row r="11" spans="2:62" s="23" customFormat="1" ht="18" customHeight="1">
      <c r="B11" s="24" t="s">
        <v>93</v>
      </c>
      <c r="C11" s="7"/>
      <c r="D11" s="7"/>
      <c r="E11" s="7"/>
      <c r="F11" s="7"/>
      <c r="G11" s="7"/>
      <c r="H11" s="7"/>
      <c r="I11" s="75">
        <v>456980.09</v>
      </c>
      <c r="J11" s="7"/>
      <c r="K11" s="75">
        <v>47.616700000000002</v>
      </c>
      <c r="L11" s="75">
        <v>27652.40800096</v>
      </c>
      <c r="M11" s="7"/>
      <c r="N11" s="76">
        <v>1</v>
      </c>
      <c r="O11" s="76">
        <v>8.77E-2</v>
      </c>
      <c r="BF11" s="16"/>
      <c r="BG11" s="19"/>
      <c r="BH11" s="16"/>
      <c r="BJ11" s="16"/>
    </row>
    <row r="12" spans="2:62">
      <c r="B12" s="79" t="s">
        <v>199</v>
      </c>
      <c r="E12" s="16"/>
      <c r="F12" s="16"/>
      <c r="G12" s="16"/>
      <c r="I12" s="81">
        <v>403516.09</v>
      </c>
      <c r="K12" s="81">
        <v>46.73536</v>
      </c>
      <c r="L12" s="81">
        <v>16807.018096399999</v>
      </c>
      <c r="N12" s="80">
        <v>0.60780000000000001</v>
      </c>
      <c r="O12" s="80">
        <v>5.33E-2</v>
      </c>
    </row>
    <row r="13" spans="2:62">
      <c r="B13" s="79" t="s">
        <v>463</v>
      </c>
      <c r="E13" s="16"/>
      <c r="F13" s="16"/>
      <c r="G13" s="16"/>
      <c r="I13" s="81">
        <v>338861.63</v>
      </c>
      <c r="K13" s="81">
        <v>46.160139999999998</v>
      </c>
      <c r="L13" s="81">
        <v>14671.366045000001</v>
      </c>
      <c r="N13" s="80">
        <v>0.53059999999999996</v>
      </c>
      <c r="O13" s="80">
        <v>4.65E-2</v>
      </c>
    </row>
    <row r="14" spans="2:62">
      <c r="B14" t="s">
        <v>464</v>
      </c>
      <c r="C14" t="s">
        <v>465</v>
      </c>
      <c r="D14" t="s">
        <v>102</v>
      </c>
      <c r="E14" t="s">
        <v>125</v>
      </c>
      <c r="F14" t="s">
        <v>466</v>
      </c>
      <c r="G14" t="s">
        <v>448</v>
      </c>
      <c r="H14" t="s">
        <v>104</v>
      </c>
      <c r="I14" s="77">
        <v>32</v>
      </c>
      <c r="J14" s="77">
        <v>46550</v>
      </c>
      <c r="K14" s="77">
        <v>0</v>
      </c>
      <c r="L14" s="77">
        <v>14.896000000000001</v>
      </c>
      <c r="M14" s="78">
        <v>0</v>
      </c>
      <c r="N14" s="78">
        <v>5.0000000000000001E-4</v>
      </c>
      <c r="O14" s="78">
        <v>0</v>
      </c>
    </row>
    <row r="15" spans="2:62">
      <c r="B15" t="s">
        <v>467</v>
      </c>
      <c r="C15" t="s">
        <v>468</v>
      </c>
      <c r="D15" t="s">
        <v>102</v>
      </c>
      <c r="E15" t="s">
        <v>125</v>
      </c>
      <c r="F15" t="s">
        <v>426</v>
      </c>
      <c r="G15" t="s">
        <v>1008</v>
      </c>
      <c r="H15" t="s">
        <v>104</v>
      </c>
      <c r="I15" s="77">
        <v>15694</v>
      </c>
      <c r="J15" s="77">
        <v>9452</v>
      </c>
      <c r="K15" s="77">
        <v>0</v>
      </c>
      <c r="L15" s="77">
        <v>1483.39688</v>
      </c>
      <c r="M15" s="78">
        <v>2.0000000000000001E-4</v>
      </c>
      <c r="N15" s="78">
        <v>5.3600000000000002E-2</v>
      </c>
      <c r="O15" s="78">
        <v>4.7000000000000002E-3</v>
      </c>
    </row>
    <row r="16" spans="2:62">
      <c r="B16" t="s">
        <v>469</v>
      </c>
      <c r="C16" t="s">
        <v>470</v>
      </c>
      <c r="D16" t="s">
        <v>102</v>
      </c>
      <c r="E16" t="s">
        <v>125</v>
      </c>
      <c r="F16" t="s">
        <v>471</v>
      </c>
      <c r="G16" t="s">
        <v>1008</v>
      </c>
      <c r="H16" t="s">
        <v>104</v>
      </c>
      <c r="I16" s="77">
        <v>15431</v>
      </c>
      <c r="J16" s="77">
        <v>1920</v>
      </c>
      <c r="K16" s="77">
        <v>0</v>
      </c>
      <c r="L16" s="77">
        <v>296.27519999999998</v>
      </c>
      <c r="M16" s="78">
        <v>0</v>
      </c>
      <c r="N16" s="78">
        <v>1.0699999999999999E-2</v>
      </c>
      <c r="O16" s="78">
        <v>8.9999999999999998E-4</v>
      </c>
    </row>
    <row r="17" spans="2:15">
      <c r="B17" t="s">
        <v>472</v>
      </c>
      <c r="C17" t="s">
        <v>473</v>
      </c>
      <c r="D17" t="s">
        <v>102</v>
      </c>
      <c r="E17" t="s">
        <v>125</v>
      </c>
      <c r="F17" t="s">
        <v>392</v>
      </c>
      <c r="G17" t="s">
        <v>393</v>
      </c>
      <c r="H17" t="s">
        <v>104</v>
      </c>
      <c r="I17" s="77">
        <v>884</v>
      </c>
      <c r="J17" s="77">
        <v>70000</v>
      </c>
      <c r="K17" s="77">
        <v>0</v>
      </c>
      <c r="L17" s="77">
        <v>618.79999999999995</v>
      </c>
      <c r="M17" s="78">
        <v>0</v>
      </c>
      <c r="N17" s="78">
        <v>2.24E-2</v>
      </c>
      <c r="O17" s="78">
        <v>2E-3</v>
      </c>
    </row>
    <row r="18" spans="2:15">
      <c r="B18" t="s">
        <v>474</v>
      </c>
      <c r="C18" t="s">
        <v>475</v>
      </c>
      <c r="D18" t="s">
        <v>102</v>
      </c>
      <c r="E18" t="s">
        <v>125</v>
      </c>
      <c r="F18" t="s">
        <v>476</v>
      </c>
      <c r="G18" t="s">
        <v>276</v>
      </c>
      <c r="H18" t="s">
        <v>104</v>
      </c>
      <c r="I18" s="77">
        <v>68051</v>
      </c>
      <c r="J18" s="77">
        <v>1996</v>
      </c>
      <c r="K18" s="77">
        <v>0</v>
      </c>
      <c r="L18" s="77">
        <v>1358.2979600000001</v>
      </c>
      <c r="M18" s="78">
        <v>1E-4</v>
      </c>
      <c r="N18" s="78">
        <v>4.9099999999999998E-2</v>
      </c>
      <c r="O18" s="78">
        <v>4.3E-3</v>
      </c>
    </row>
    <row r="19" spans="2:15">
      <c r="B19" t="s">
        <v>477</v>
      </c>
      <c r="C19" t="s">
        <v>478</v>
      </c>
      <c r="D19" t="s">
        <v>102</v>
      </c>
      <c r="E19" t="s">
        <v>125</v>
      </c>
      <c r="F19" t="s">
        <v>275</v>
      </c>
      <c r="G19" t="s">
        <v>276</v>
      </c>
      <c r="H19" t="s">
        <v>104</v>
      </c>
      <c r="I19" s="77">
        <v>72835</v>
      </c>
      <c r="J19" s="77">
        <v>3454</v>
      </c>
      <c r="K19" s="77">
        <v>29.484590000000001</v>
      </c>
      <c r="L19" s="77">
        <v>2545.2054899999998</v>
      </c>
      <c r="M19" s="78">
        <v>0</v>
      </c>
      <c r="N19" s="78">
        <v>9.1999999999999998E-2</v>
      </c>
      <c r="O19" s="78">
        <v>8.0999999999999996E-3</v>
      </c>
    </row>
    <row r="20" spans="2:15">
      <c r="B20" t="s">
        <v>479</v>
      </c>
      <c r="C20" t="s">
        <v>480</v>
      </c>
      <c r="D20" t="s">
        <v>102</v>
      </c>
      <c r="E20" t="s">
        <v>125</v>
      </c>
      <c r="F20" t="s">
        <v>481</v>
      </c>
      <c r="G20" t="s">
        <v>276</v>
      </c>
      <c r="H20" t="s">
        <v>104</v>
      </c>
      <c r="I20" s="77">
        <v>4500</v>
      </c>
      <c r="J20" s="77">
        <v>12520</v>
      </c>
      <c r="K20" s="77">
        <v>0</v>
      </c>
      <c r="L20" s="77">
        <v>563.4</v>
      </c>
      <c r="M20" s="78">
        <v>0</v>
      </c>
      <c r="N20" s="78">
        <v>2.0400000000000001E-2</v>
      </c>
      <c r="O20" s="78">
        <v>1.8E-3</v>
      </c>
    </row>
    <row r="21" spans="2:15">
      <c r="B21" t="s">
        <v>482</v>
      </c>
      <c r="C21" t="s">
        <v>483</v>
      </c>
      <c r="D21" t="s">
        <v>102</v>
      </c>
      <c r="E21" t="s">
        <v>125</v>
      </c>
      <c r="F21" t="s">
        <v>484</v>
      </c>
      <c r="G21" t="s">
        <v>276</v>
      </c>
      <c r="H21" t="s">
        <v>104</v>
      </c>
      <c r="I21" s="77">
        <v>68528</v>
      </c>
      <c r="J21" s="77">
        <v>3175</v>
      </c>
      <c r="K21" s="77">
        <v>0</v>
      </c>
      <c r="L21" s="77">
        <v>2175.7640000000001</v>
      </c>
      <c r="M21" s="78">
        <v>1E-4</v>
      </c>
      <c r="N21" s="78">
        <v>7.8700000000000006E-2</v>
      </c>
      <c r="O21" s="78">
        <v>6.8999999999999999E-3</v>
      </c>
    </row>
    <row r="22" spans="2:15">
      <c r="B22" t="s">
        <v>485</v>
      </c>
      <c r="C22" t="s">
        <v>486</v>
      </c>
      <c r="D22" t="s">
        <v>102</v>
      </c>
      <c r="E22" t="s">
        <v>125</v>
      </c>
      <c r="F22" t="s">
        <v>460</v>
      </c>
      <c r="G22" t="s">
        <v>1009</v>
      </c>
      <c r="H22" t="s">
        <v>104</v>
      </c>
      <c r="I22" s="77">
        <v>487</v>
      </c>
      <c r="J22" s="77">
        <v>186140</v>
      </c>
      <c r="K22" s="77">
        <v>0</v>
      </c>
      <c r="L22" s="77">
        <v>906.5018</v>
      </c>
      <c r="M22" s="78">
        <v>1E-4</v>
      </c>
      <c r="N22" s="78">
        <v>3.2800000000000003E-2</v>
      </c>
      <c r="O22" s="78">
        <v>2.8999999999999998E-3</v>
      </c>
    </row>
    <row r="23" spans="2:15">
      <c r="B23" t="s">
        <v>487</v>
      </c>
      <c r="C23" t="s">
        <v>488</v>
      </c>
      <c r="D23" t="s">
        <v>102</v>
      </c>
      <c r="E23" t="s">
        <v>125</v>
      </c>
      <c r="F23" t="s">
        <v>489</v>
      </c>
      <c r="G23" t="s">
        <v>490</v>
      </c>
      <c r="H23" t="s">
        <v>104</v>
      </c>
      <c r="I23" s="77">
        <v>19300</v>
      </c>
      <c r="J23" s="77">
        <v>3823</v>
      </c>
      <c r="K23" s="77">
        <v>0</v>
      </c>
      <c r="L23" s="77">
        <v>737.83900000000006</v>
      </c>
      <c r="M23" s="78">
        <v>0</v>
      </c>
      <c r="N23" s="78">
        <v>2.6700000000000002E-2</v>
      </c>
      <c r="O23" s="78">
        <v>2.3E-3</v>
      </c>
    </row>
    <row r="24" spans="2:15">
      <c r="B24" t="s">
        <v>491</v>
      </c>
      <c r="C24" t="s">
        <v>492</v>
      </c>
      <c r="D24" t="s">
        <v>102</v>
      </c>
      <c r="E24" t="s">
        <v>125</v>
      </c>
      <c r="F24" t="s">
        <v>493</v>
      </c>
      <c r="G24" t="s">
        <v>494</v>
      </c>
      <c r="H24" t="s">
        <v>104</v>
      </c>
      <c r="I24" s="77">
        <v>3698</v>
      </c>
      <c r="J24" s="77">
        <v>15470</v>
      </c>
      <c r="K24" s="77">
        <v>0</v>
      </c>
      <c r="L24" s="77">
        <v>572.0806</v>
      </c>
      <c r="M24" s="78">
        <v>0</v>
      </c>
      <c r="N24" s="78">
        <v>2.07E-2</v>
      </c>
      <c r="O24" s="78">
        <v>1.8E-3</v>
      </c>
    </row>
    <row r="25" spans="2:15">
      <c r="B25" t="s">
        <v>495</v>
      </c>
      <c r="C25" t="s">
        <v>496</v>
      </c>
      <c r="D25" t="s">
        <v>102</v>
      </c>
      <c r="E25" t="s">
        <v>125</v>
      </c>
      <c r="F25" t="s">
        <v>497</v>
      </c>
      <c r="G25" t="s">
        <v>494</v>
      </c>
      <c r="H25" t="s">
        <v>104</v>
      </c>
      <c r="I25" s="77">
        <v>1427</v>
      </c>
      <c r="J25" s="77">
        <v>34890</v>
      </c>
      <c r="K25" s="77">
        <v>0</v>
      </c>
      <c r="L25" s="77">
        <v>497.88029999999998</v>
      </c>
      <c r="M25" s="78">
        <v>0</v>
      </c>
      <c r="N25" s="78">
        <v>1.7999999999999999E-2</v>
      </c>
      <c r="O25" s="78">
        <v>1.6000000000000001E-3</v>
      </c>
    </row>
    <row r="26" spans="2:15">
      <c r="B26" t="s">
        <v>498</v>
      </c>
      <c r="C26" t="s">
        <v>499</v>
      </c>
      <c r="D26" t="s">
        <v>102</v>
      </c>
      <c r="E26" t="s">
        <v>125</v>
      </c>
      <c r="F26" t="s">
        <v>500</v>
      </c>
      <c r="G26" t="s">
        <v>501</v>
      </c>
      <c r="H26" t="s">
        <v>104</v>
      </c>
      <c r="I26" s="77">
        <v>196</v>
      </c>
      <c r="J26" s="77">
        <v>3175</v>
      </c>
      <c r="K26" s="77">
        <v>0</v>
      </c>
      <c r="L26" s="77">
        <v>6.2229999999999999</v>
      </c>
      <c r="M26" s="78">
        <v>0</v>
      </c>
      <c r="N26" s="78">
        <v>2.0000000000000001E-4</v>
      </c>
      <c r="O26" s="78">
        <v>0</v>
      </c>
    </row>
    <row r="27" spans="2:15">
      <c r="B27" t="s">
        <v>502</v>
      </c>
      <c r="C27" t="s">
        <v>503</v>
      </c>
      <c r="D27" t="s">
        <v>102</v>
      </c>
      <c r="E27" t="s">
        <v>125</v>
      </c>
      <c r="F27" t="s">
        <v>404</v>
      </c>
      <c r="G27" t="s">
        <v>1006</v>
      </c>
      <c r="H27" t="s">
        <v>104</v>
      </c>
      <c r="I27" s="77">
        <v>15876</v>
      </c>
      <c r="J27" s="77">
        <v>5313</v>
      </c>
      <c r="K27" s="77">
        <v>11.907</v>
      </c>
      <c r="L27" s="77">
        <v>855.39887999999996</v>
      </c>
      <c r="M27" s="78">
        <v>1E-4</v>
      </c>
      <c r="N27" s="78">
        <v>3.09E-2</v>
      </c>
      <c r="O27" s="78">
        <v>2.7000000000000001E-3</v>
      </c>
    </row>
    <row r="28" spans="2:15">
      <c r="B28" t="s">
        <v>504</v>
      </c>
      <c r="C28" t="s">
        <v>505</v>
      </c>
      <c r="D28" t="s">
        <v>102</v>
      </c>
      <c r="E28" t="s">
        <v>125</v>
      </c>
      <c r="F28" t="s">
        <v>318</v>
      </c>
      <c r="G28" t="s">
        <v>1006</v>
      </c>
      <c r="H28" t="s">
        <v>104</v>
      </c>
      <c r="I28" s="77">
        <v>207</v>
      </c>
      <c r="J28" s="77">
        <v>2402</v>
      </c>
      <c r="K28" s="77">
        <v>0</v>
      </c>
      <c r="L28" s="77">
        <v>4.9721399999999996</v>
      </c>
      <c r="M28" s="78">
        <v>0</v>
      </c>
      <c r="N28" s="78">
        <v>2.0000000000000001E-4</v>
      </c>
      <c r="O28" s="78">
        <v>0</v>
      </c>
    </row>
    <row r="29" spans="2:15">
      <c r="B29" t="s">
        <v>506</v>
      </c>
      <c r="C29" s="87">
        <v>126011</v>
      </c>
      <c r="D29" t="s">
        <v>102</v>
      </c>
      <c r="E29" t="s">
        <v>125</v>
      </c>
      <c r="F29" t="s">
        <v>507</v>
      </c>
      <c r="G29" t="s">
        <v>1007</v>
      </c>
      <c r="H29" t="s">
        <v>104</v>
      </c>
      <c r="I29" s="77">
        <v>343</v>
      </c>
      <c r="J29" s="77">
        <v>2909</v>
      </c>
      <c r="K29" s="77">
        <v>0</v>
      </c>
      <c r="L29" s="77">
        <v>9.9778699999999994</v>
      </c>
      <c r="M29" s="78">
        <v>0</v>
      </c>
      <c r="N29" s="78">
        <v>4.0000000000000002E-4</v>
      </c>
      <c r="O29" s="78">
        <v>0</v>
      </c>
    </row>
    <row r="30" spans="2:15">
      <c r="B30" t="s">
        <v>508</v>
      </c>
      <c r="C30" t="s">
        <v>509</v>
      </c>
      <c r="D30" t="s">
        <v>102</v>
      </c>
      <c r="E30" t="s">
        <v>125</v>
      </c>
      <c r="F30" t="s">
        <v>338</v>
      </c>
      <c r="G30" t="s">
        <v>1006</v>
      </c>
      <c r="H30" t="s">
        <v>104</v>
      </c>
      <c r="I30" s="77">
        <v>47992.63</v>
      </c>
      <c r="J30" s="77">
        <v>1250</v>
      </c>
      <c r="K30" s="77">
        <v>4.7685500000000003</v>
      </c>
      <c r="L30" s="77">
        <v>604.67642499999999</v>
      </c>
      <c r="M30" s="78">
        <v>1E-4</v>
      </c>
      <c r="N30" s="78">
        <v>2.1899999999999999E-2</v>
      </c>
      <c r="O30" s="78">
        <v>1.9E-3</v>
      </c>
    </row>
    <row r="31" spans="2:15">
      <c r="B31" t="s">
        <v>510</v>
      </c>
      <c r="C31" t="s">
        <v>511</v>
      </c>
      <c r="D31" t="s">
        <v>102</v>
      </c>
      <c r="E31" t="s">
        <v>125</v>
      </c>
      <c r="F31" t="s">
        <v>309</v>
      </c>
      <c r="G31" t="s">
        <v>1006</v>
      </c>
      <c r="H31" t="s">
        <v>104</v>
      </c>
      <c r="I31" s="77">
        <v>2265</v>
      </c>
      <c r="J31" s="77">
        <v>28180</v>
      </c>
      <c r="K31" s="77">
        <v>0</v>
      </c>
      <c r="L31" s="77">
        <v>638.27700000000004</v>
      </c>
      <c r="M31" s="78">
        <v>0</v>
      </c>
      <c r="N31" s="78">
        <v>2.3099999999999999E-2</v>
      </c>
      <c r="O31" s="78">
        <v>2E-3</v>
      </c>
    </row>
    <row r="32" spans="2:15">
      <c r="B32" t="s">
        <v>512</v>
      </c>
      <c r="C32" t="s">
        <v>513</v>
      </c>
      <c r="D32" t="s">
        <v>102</v>
      </c>
      <c r="E32" t="s">
        <v>125</v>
      </c>
      <c r="F32" t="s">
        <v>514</v>
      </c>
      <c r="G32" t="s">
        <v>131</v>
      </c>
      <c r="H32" t="s">
        <v>104</v>
      </c>
      <c r="I32" s="77">
        <v>1115</v>
      </c>
      <c r="J32" s="77">
        <v>70090</v>
      </c>
      <c r="K32" s="77">
        <v>0</v>
      </c>
      <c r="L32" s="77">
        <v>781.50350000000003</v>
      </c>
      <c r="M32" s="78">
        <v>0</v>
      </c>
      <c r="N32" s="78">
        <v>2.8299999999999999E-2</v>
      </c>
      <c r="O32" s="78">
        <v>2.5000000000000001E-3</v>
      </c>
    </row>
    <row r="33" spans="2:15">
      <c r="B33" s="79" t="s">
        <v>515</v>
      </c>
      <c r="E33" s="16"/>
      <c r="F33" s="16"/>
      <c r="G33" s="16"/>
      <c r="I33" s="81">
        <v>48849.86</v>
      </c>
      <c r="K33" s="81">
        <v>0.57521999999999995</v>
      </c>
      <c r="L33" s="81">
        <v>1655.7348356</v>
      </c>
      <c r="N33" s="80">
        <v>5.9900000000000002E-2</v>
      </c>
      <c r="O33" s="80">
        <v>5.1999999999999998E-3</v>
      </c>
    </row>
    <row r="34" spans="2:15">
      <c r="B34" t="s">
        <v>516</v>
      </c>
      <c r="C34" t="s">
        <v>517</v>
      </c>
      <c r="D34" t="s">
        <v>102</v>
      </c>
      <c r="E34" t="s">
        <v>125</v>
      </c>
      <c r="F34" t="s">
        <v>456</v>
      </c>
      <c r="G34" t="s">
        <v>103</v>
      </c>
      <c r="H34" t="s">
        <v>104</v>
      </c>
      <c r="I34" s="77">
        <v>26</v>
      </c>
      <c r="J34" s="77">
        <v>21860</v>
      </c>
      <c r="K34" s="77">
        <v>0</v>
      </c>
      <c r="L34" s="77">
        <v>5.6836000000000002</v>
      </c>
      <c r="M34" s="78">
        <v>0</v>
      </c>
      <c r="N34" s="78">
        <v>2.0000000000000001E-4</v>
      </c>
      <c r="O34" s="78">
        <v>0</v>
      </c>
    </row>
    <row r="35" spans="2:15">
      <c r="B35" t="s">
        <v>518</v>
      </c>
      <c r="C35" t="s">
        <v>519</v>
      </c>
      <c r="D35" t="s">
        <v>102</v>
      </c>
      <c r="E35" t="s">
        <v>125</v>
      </c>
      <c r="F35" t="s">
        <v>520</v>
      </c>
      <c r="G35" t="s">
        <v>1031</v>
      </c>
      <c r="H35" t="s">
        <v>104</v>
      </c>
      <c r="I35" s="77">
        <v>19</v>
      </c>
      <c r="J35" s="77">
        <v>51260</v>
      </c>
      <c r="K35" s="77">
        <v>0</v>
      </c>
      <c r="L35" s="77">
        <v>9.7393999999999998</v>
      </c>
      <c r="M35" s="78">
        <v>0</v>
      </c>
      <c r="N35" s="78">
        <v>4.0000000000000002E-4</v>
      </c>
      <c r="O35" s="78">
        <v>0</v>
      </c>
    </row>
    <row r="36" spans="2:15">
      <c r="B36" t="s">
        <v>521</v>
      </c>
      <c r="C36" t="s">
        <v>522</v>
      </c>
      <c r="D36" t="s">
        <v>102</v>
      </c>
      <c r="E36" t="s">
        <v>125</v>
      </c>
      <c r="F36" t="s">
        <v>523</v>
      </c>
      <c r="G36" t="s">
        <v>1010</v>
      </c>
      <c r="H36" t="s">
        <v>104</v>
      </c>
      <c r="I36" s="77">
        <v>15577</v>
      </c>
      <c r="J36" s="77">
        <v>751.7</v>
      </c>
      <c r="K36" s="77">
        <v>0</v>
      </c>
      <c r="L36" s="77">
        <v>117.092309</v>
      </c>
      <c r="M36" s="78">
        <v>0</v>
      </c>
      <c r="N36" s="78">
        <v>4.1999999999999997E-3</v>
      </c>
      <c r="O36" s="78">
        <v>4.0000000000000002E-4</v>
      </c>
    </row>
    <row r="37" spans="2:15">
      <c r="B37" t="s">
        <v>524</v>
      </c>
      <c r="C37" t="s">
        <v>525</v>
      </c>
      <c r="D37" s="82" t="s">
        <v>102</v>
      </c>
      <c r="E37" s="82" t="s">
        <v>125</v>
      </c>
      <c r="F37" s="82" t="s">
        <v>526</v>
      </c>
      <c r="G37" s="82" t="s">
        <v>494</v>
      </c>
      <c r="H37" t="s">
        <v>104</v>
      </c>
      <c r="I37" s="77">
        <v>40</v>
      </c>
      <c r="J37" s="77">
        <v>10000</v>
      </c>
      <c r="K37" s="77">
        <v>0</v>
      </c>
      <c r="L37" s="77">
        <v>4</v>
      </c>
      <c r="M37" s="78">
        <v>0</v>
      </c>
      <c r="N37" s="78">
        <v>1E-4</v>
      </c>
      <c r="O37" s="78">
        <v>0</v>
      </c>
    </row>
    <row r="38" spans="2:15">
      <c r="B38" t="s">
        <v>527</v>
      </c>
      <c r="C38" t="s">
        <v>528</v>
      </c>
      <c r="D38" s="82" t="s">
        <v>102</v>
      </c>
      <c r="E38" s="82" t="s">
        <v>125</v>
      </c>
      <c r="F38" s="82" t="s">
        <v>529</v>
      </c>
      <c r="G38" s="82" t="s">
        <v>530</v>
      </c>
      <c r="H38" t="s">
        <v>104</v>
      </c>
      <c r="I38" s="77">
        <v>96</v>
      </c>
      <c r="J38" s="77">
        <v>11470</v>
      </c>
      <c r="K38" s="77">
        <v>0</v>
      </c>
      <c r="L38" s="77">
        <v>11.011200000000001</v>
      </c>
      <c r="M38" s="78">
        <v>0</v>
      </c>
      <c r="N38" s="78">
        <v>4.0000000000000002E-4</v>
      </c>
      <c r="O38" s="78">
        <v>0</v>
      </c>
    </row>
    <row r="39" spans="2:15">
      <c r="B39" t="s">
        <v>531</v>
      </c>
      <c r="C39" t="s">
        <v>532</v>
      </c>
      <c r="D39" s="82" t="s">
        <v>102</v>
      </c>
      <c r="E39" s="82" t="s">
        <v>125</v>
      </c>
      <c r="F39" s="82" t="s">
        <v>533</v>
      </c>
      <c r="G39" s="82" t="s">
        <v>1031</v>
      </c>
      <c r="H39" t="s">
        <v>104</v>
      </c>
      <c r="I39" s="77">
        <v>31</v>
      </c>
      <c r="J39" s="77">
        <v>18990</v>
      </c>
      <c r="K39" s="77">
        <v>4.2380000000000001E-2</v>
      </c>
      <c r="L39" s="77">
        <v>5.9292800000000003</v>
      </c>
      <c r="M39" s="78">
        <v>0</v>
      </c>
      <c r="N39" s="78">
        <v>2.0000000000000001E-4</v>
      </c>
      <c r="O39" s="78">
        <v>0</v>
      </c>
    </row>
    <row r="40" spans="2:15">
      <c r="B40" t="s">
        <v>534</v>
      </c>
      <c r="C40" t="s">
        <v>535</v>
      </c>
      <c r="D40" s="82" t="s">
        <v>102</v>
      </c>
      <c r="E40" s="82" t="s">
        <v>125</v>
      </c>
      <c r="F40" s="83">
        <v>1536</v>
      </c>
      <c r="G40" s="82" t="s">
        <v>1006</v>
      </c>
      <c r="H40" t="s">
        <v>104</v>
      </c>
      <c r="I40" s="77">
        <v>49</v>
      </c>
      <c r="J40" s="77">
        <v>11780</v>
      </c>
      <c r="K40" s="77">
        <v>0</v>
      </c>
      <c r="L40" s="77">
        <v>5.7721999999999998</v>
      </c>
      <c r="M40" s="78">
        <v>0</v>
      </c>
      <c r="N40" s="78">
        <v>2.0000000000000001E-4</v>
      </c>
      <c r="O40" s="78">
        <v>0</v>
      </c>
    </row>
    <row r="41" spans="2:15">
      <c r="B41" t="s">
        <v>536</v>
      </c>
      <c r="C41" t="s">
        <v>537</v>
      </c>
      <c r="D41" s="82" t="s">
        <v>102</v>
      </c>
      <c r="E41" s="82" t="s">
        <v>125</v>
      </c>
      <c r="F41" s="83">
        <v>1614</v>
      </c>
      <c r="G41" s="82" t="s">
        <v>1006</v>
      </c>
      <c r="H41" t="s">
        <v>104</v>
      </c>
      <c r="I41" s="77">
        <v>639</v>
      </c>
      <c r="J41" s="77">
        <v>1084</v>
      </c>
      <c r="K41" s="77">
        <v>0.34046999999999999</v>
      </c>
      <c r="L41" s="77">
        <v>7.2672299999999996</v>
      </c>
      <c r="M41" s="78">
        <v>0</v>
      </c>
      <c r="N41" s="78">
        <v>2.9999999999999997E-4</v>
      </c>
      <c r="O41" s="78">
        <v>0</v>
      </c>
    </row>
    <row r="42" spans="2:15">
      <c r="B42" t="s">
        <v>538</v>
      </c>
      <c r="C42" t="s">
        <v>539</v>
      </c>
      <c r="D42" s="82" t="s">
        <v>102</v>
      </c>
      <c r="E42" s="82" t="s">
        <v>125</v>
      </c>
      <c r="F42" s="83">
        <v>323</v>
      </c>
      <c r="G42" s="82" t="s">
        <v>1006</v>
      </c>
      <c r="H42" t="s">
        <v>104</v>
      </c>
      <c r="I42" s="77">
        <v>33</v>
      </c>
      <c r="J42" s="77">
        <v>26690</v>
      </c>
      <c r="K42" s="77">
        <v>0</v>
      </c>
      <c r="L42" s="77">
        <v>8.8077000000000005</v>
      </c>
      <c r="M42" s="78">
        <v>0</v>
      </c>
      <c r="N42" s="78">
        <v>2.9999999999999997E-4</v>
      </c>
      <c r="O42" s="78">
        <v>0</v>
      </c>
    </row>
    <row r="43" spans="2:15">
      <c r="B43" t="s">
        <v>540</v>
      </c>
      <c r="C43" t="s">
        <v>541</v>
      </c>
      <c r="D43" s="82" t="s">
        <v>102</v>
      </c>
      <c r="E43" s="82" t="s">
        <v>125</v>
      </c>
      <c r="F43" s="83">
        <v>1060</v>
      </c>
      <c r="G43" s="82" t="s">
        <v>1007</v>
      </c>
      <c r="H43" t="s">
        <v>104</v>
      </c>
      <c r="I43" s="77">
        <v>109</v>
      </c>
      <c r="J43" s="77">
        <v>7315</v>
      </c>
      <c r="K43" s="77">
        <v>0</v>
      </c>
      <c r="L43" s="77">
        <v>7.9733499999999999</v>
      </c>
      <c r="M43" s="78">
        <v>0</v>
      </c>
      <c r="N43" s="78">
        <v>2.9999999999999997E-4</v>
      </c>
      <c r="O43" s="78">
        <v>0</v>
      </c>
    </row>
    <row r="44" spans="2:15">
      <c r="B44" t="s">
        <v>542</v>
      </c>
      <c r="C44" t="s">
        <v>543</v>
      </c>
      <c r="D44" s="82" t="s">
        <v>102</v>
      </c>
      <c r="E44" s="82" t="s">
        <v>125</v>
      </c>
      <c r="F44" s="83">
        <v>1330</v>
      </c>
      <c r="G44" s="82" t="s">
        <v>1008</v>
      </c>
      <c r="H44" t="s">
        <v>104</v>
      </c>
      <c r="I44" s="77">
        <v>43</v>
      </c>
      <c r="J44" s="77">
        <v>15480</v>
      </c>
      <c r="K44" s="77">
        <v>2.1499999999999998E-2</v>
      </c>
      <c r="L44" s="77">
        <v>6.6779000000000002</v>
      </c>
      <c r="M44" s="78">
        <v>0</v>
      </c>
      <c r="N44" s="78">
        <v>2.0000000000000001E-4</v>
      </c>
      <c r="O44" s="78">
        <v>0</v>
      </c>
    </row>
    <row r="45" spans="2:15">
      <c r="B45" t="s">
        <v>544</v>
      </c>
      <c r="C45" t="s">
        <v>545</v>
      </c>
      <c r="D45" s="82" t="s">
        <v>102</v>
      </c>
      <c r="E45" s="82" t="s">
        <v>125</v>
      </c>
      <c r="F45" s="82" t="s">
        <v>421</v>
      </c>
      <c r="G45" s="82" t="s">
        <v>1008</v>
      </c>
      <c r="H45" t="s">
        <v>104</v>
      </c>
      <c r="I45" s="77">
        <v>296</v>
      </c>
      <c r="J45" s="77">
        <v>1769</v>
      </c>
      <c r="K45" s="77">
        <v>0</v>
      </c>
      <c r="L45" s="77">
        <v>5.2362399999999996</v>
      </c>
      <c r="M45" s="78">
        <v>0</v>
      </c>
      <c r="N45" s="78">
        <v>2.0000000000000001E-4</v>
      </c>
      <c r="O45" s="78">
        <v>0</v>
      </c>
    </row>
    <row r="46" spans="2:15">
      <c r="B46" t="s">
        <v>546</v>
      </c>
      <c r="C46" t="s">
        <v>547</v>
      </c>
      <c r="D46" s="82" t="s">
        <v>102</v>
      </c>
      <c r="E46" s="82" t="s">
        <v>125</v>
      </c>
      <c r="F46" s="82" t="s">
        <v>373</v>
      </c>
      <c r="G46" s="82" t="s">
        <v>1006</v>
      </c>
      <c r="H46" t="s">
        <v>104</v>
      </c>
      <c r="I46" s="77">
        <v>676</v>
      </c>
      <c r="J46" s="77">
        <v>12530</v>
      </c>
      <c r="K46" s="77">
        <v>0</v>
      </c>
      <c r="L46" s="77">
        <v>84.702799999999996</v>
      </c>
      <c r="M46" s="78">
        <v>0</v>
      </c>
      <c r="N46" s="78">
        <v>3.0999999999999999E-3</v>
      </c>
      <c r="O46" s="78">
        <v>2.9999999999999997E-4</v>
      </c>
    </row>
    <row r="47" spans="2:15">
      <c r="B47" t="s">
        <v>548</v>
      </c>
      <c r="C47" t="s">
        <v>549</v>
      </c>
      <c r="D47" t="s">
        <v>102</v>
      </c>
      <c r="E47" t="s">
        <v>125</v>
      </c>
      <c r="F47" t="s">
        <v>550</v>
      </c>
      <c r="G47" t="s">
        <v>1006</v>
      </c>
      <c r="H47" t="s">
        <v>104</v>
      </c>
      <c r="I47" s="77">
        <v>498</v>
      </c>
      <c r="J47" s="77">
        <v>1075</v>
      </c>
      <c r="K47" s="77">
        <v>0</v>
      </c>
      <c r="L47" s="77">
        <v>5.3535000000000004</v>
      </c>
      <c r="M47" s="78">
        <v>0</v>
      </c>
      <c r="N47" s="78">
        <v>2.0000000000000001E-4</v>
      </c>
      <c r="O47" s="78">
        <v>0</v>
      </c>
    </row>
    <row r="48" spans="2:15">
      <c r="B48" t="s">
        <v>551</v>
      </c>
      <c r="C48" t="s">
        <v>552</v>
      </c>
      <c r="D48" t="s">
        <v>102</v>
      </c>
      <c r="E48" t="s">
        <v>125</v>
      </c>
      <c r="F48" t="s">
        <v>553</v>
      </c>
      <c r="G48" t="s">
        <v>1006</v>
      </c>
      <c r="H48" t="s">
        <v>104</v>
      </c>
      <c r="I48" s="77">
        <v>586</v>
      </c>
      <c r="J48" s="77">
        <v>2168</v>
      </c>
      <c r="K48" s="77">
        <v>0</v>
      </c>
      <c r="L48" s="77">
        <v>12.70448</v>
      </c>
      <c r="M48" s="78">
        <v>0</v>
      </c>
      <c r="N48" s="78">
        <v>5.0000000000000001E-4</v>
      </c>
      <c r="O48" s="78">
        <v>0</v>
      </c>
    </row>
    <row r="49" spans="2:15">
      <c r="B49" t="s">
        <v>554</v>
      </c>
      <c r="C49" t="s">
        <v>555</v>
      </c>
      <c r="D49" t="s">
        <v>102</v>
      </c>
      <c r="E49" t="s">
        <v>125</v>
      </c>
      <c r="F49" t="s">
        <v>556</v>
      </c>
      <c r="G49" t="s">
        <v>557</v>
      </c>
      <c r="H49" t="s">
        <v>104</v>
      </c>
      <c r="I49" s="77">
        <v>24</v>
      </c>
      <c r="J49" s="77">
        <v>26940</v>
      </c>
      <c r="K49" s="77">
        <v>0</v>
      </c>
      <c r="L49" s="77">
        <v>6.4656000000000002</v>
      </c>
      <c r="M49" s="78">
        <v>0</v>
      </c>
      <c r="N49" s="78">
        <v>2.0000000000000001E-4</v>
      </c>
      <c r="O49" s="78">
        <v>0</v>
      </c>
    </row>
    <row r="50" spans="2:15">
      <c r="B50" t="s">
        <v>558</v>
      </c>
      <c r="C50" t="s">
        <v>559</v>
      </c>
      <c r="D50" t="s">
        <v>102</v>
      </c>
      <c r="E50" t="s">
        <v>125</v>
      </c>
      <c r="F50" t="s">
        <v>560</v>
      </c>
      <c r="G50" t="s">
        <v>561</v>
      </c>
      <c r="H50" t="s">
        <v>104</v>
      </c>
      <c r="I50" s="77">
        <v>8246</v>
      </c>
      <c r="J50" s="77">
        <v>2830</v>
      </c>
      <c r="K50" s="77">
        <v>0</v>
      </c>
      <c r="L50" s="77">
        <v>233.36179999999999</v>
      </c>
      <c r="M50" s="78">
        <v>1E-4</v>
      </c>
      <c r="N50" s="78">
        <v>8.3999999999999995E-3</v>
      </c>
      <c r="O50" s="78">
        <v>6.9999999999999999E-4</v>
      </c>
    </row>
    <row r="51" spans="2:15">
      <c r="B51" t="s">
        <v>562</v>
      </c>
      <c r="C51" t="s">
        <v>563</v>
      </c>
      <c r="D51" t="s">
        <v>102</v>
      </c>
      <c r="E51" t="s">
        <v>125</v>
      </c>
      <c r="F51" t="s">
        <v>564</v>
      </c>
      <c r="G51" t="s">
        <v>565</v>
      </c>
      <c r="H51" t="s">
        <v>104</v>
      </c>
      <c r="I51" s="77">
        <v>59</v>
      </c>
      <c r="J51" s="77">
        <v>8350</v>
      </c>
      <c r="K51" s="77">
        <v>3.8350000000000002E-2</v>
      </c>
      <c r="L51" s="77">
        <v>4.9648500000000002</v>
      </c>
      <c r="M51" s="78">
        <v>0</v>
      </c>
      <c r="N51" s="78">
        <v>2.0000000000000001E-4</v>
      </c>
      <c r="O51" s="78">
        <v>0</v>
      </c>
    </row>
    <row r="52" spans="2:15">
      <c r="B52" t="s">
        <v>566</v>
      </c>
      <c r="C52" t="s">
        <v>567</v>
      </c>
      <c r="D52" t="s">
        <v>102</v>
      </c>
      <c r="E52" t="s">
        <v>125</v>
      </c>
      <c r="F52" t="s">
        <v>568</v>
      </c>
      <c r="G52" t="s">
        <v>565</v>
      </c>
      <c r="H52" t="s">
        <v>104</v>
      </c>
      <c r="I52" s="77">
        <v>1706</v>
      </c>
      <c r="J52" s="77">
        <v>32080</v>
      </c>
      <c r="K52" s="77">
        <v>0</v>
      </c>
      <c r="L52" s="77">
        <v>547.28480000000002</v>
      </c>
      <c r="M52" s="78">
        <v>1E-4</v>
      </c>
      <c r="N52" s="78">
        <v>1.9800000000000002E-2</v>
      </c>
      <c r="O52" s="78">
        <v>1.6999999999999999E-3</v>
      </c>
    </row>
    <row r="53" spans="2:15">
      <c r="B53" t="s">
        <v>569</v>
      </c>
      <c r="C53" t="s">
        <v>570</v>
      </c>
      <c r="D53" t="s">
        <v>102</v>
      </c>
      <c r="E53" t="s">
        <v>125</v>
      </c>
      <c r="F53" t="s">
        <v>571</v>
      </c>
      <c r="G53" t="s">
        <v>129</v>
      </c>
      <c r="H53" t="s">
        <v>104</v>
      </c>
      <c r="I53" s="77">
        <v>456</v>
      </c>
      <c r="J53" s="77">
        <v>58970</v>
      </c>
      <c r="K53" s="77">
        <v>0</v>
      </c>
      <c r="L53" s="77">
        <v>268.90320000000003</v>
      </c>
      <c r="M53" s="78">
        <v>1E-4</v>
      </c>
      <c r="N53" s="78">
        <v>9.7000000000000003E-3</v>
      </c>
      <c r="O53" s="78">
        <v>8.9999999999999998E-4</v>
      </c>
    </row>
    <row r="54" spans="2:15">
      <c r="B54" t="s">
        <v>572</v>
      </c>
      <c r="C54" s="87">
        <v>1159037</v>
      </c>
      <c r="D54" t="s">
        <v>102</v>
      </c>
      <c r="E54" t="s">
        <v>125</v>
      </c>
      <c r="F54" t="s">
        <v>573</v>
      </c>
      <c r="G54" t="s">
        <v>130</v>
      </c>
      <c r="H54" t="s">
        <v>104</v>
      </c>
      <c r="I54" s="77">
        <v>17535</v>
      </c>
      <c r="J54" s="77">
        <v>1500</v>
      </c>
      <c r="K54" s="77">
        <v>0</v>
      </c>
      <c r="L54" s="77">
        <v>263.02499999999998</v>
      </c>
      <c r="M54" s="78">
        <v>1E-4</v>
      </c>
      <c r="N54" s="78">
        <v>9.4999999999999998E-3</v>
      </c>
      <c r="O54" s="78">
        <v>8.0000000000000004E-4</v>
      </c>
    </row>
    <row r="55" spans="2:15">
      <c r="B55" t="s">
        <v>574</v>
      </c>
      <c r="C55" t="s">
        <v>575</v>
      </c>
      <c r="D55" t="s">
        <v>102</v>
      </c>
      <c r="E55" t="s">
        <v>125</v>
      </c>
      <c r="F55" t="s">
        <v>576</v>
      </c>
      <c r="G55" t="s">
        <v>130</v>
      </c>
      <c r="H55" t="s">
        <v>104</v>
      </c>
      <c r="I55" s="77">
        <v>597</v>
      </c>
      <c r="J55" s="77">
        <v>1640</v>
      </c>
      <c r="K55" s="77">
        <v>0.13252</v>
      </c>
      <c r="L55" s="77">
        <v>9.9233200000000004</v>
      </c>
      <c r="M55" s="78">
        <v>0</v>
      </c>
      <c r="N55" s="78">
        <v>4.0000000000000002E-4</v>
      </c>
      <c r="O55" s="78">
        <v>0</v>
      </c>
    </row>
    <row r="56" spans="2:15">
      <c r="B56" t="s">
        <v>577</v>
      </c>
      <c r="C56" t="s">
        <v>578</v>
      </c>
      <c r="D56" t="s">
        <v>102</v>
      </c>
      <c r="E56" t="s">
        <v>125</v>
      </c>
      <c r="F56" t="s">
        <v>579</v>
      </c>
      <c r="G56" t="s">
        <v>130</v>
      </c>
      <c r="H56" t="s">
        <v>104</v>
      </c>
      <c r="I56" s="77">
        <v>1508.86</v>
      </c>
      <c r="J56" s="77">
        <v>1581</v>
      </c>
      <c r="K56" s="77">
        <v>0</v>
      </c>
      <c r="L56" s="77">
        <v>23.8550766</v>
      </c>
      <c r="M56" s="78">
        <v>0</v>
      </c>
      <c r="N56" s="78">
        <v>8.9999999999999998E-4</v>
      </c>
      <c r="O56" s="78">
        <v>1E-4</v>
      </c>
    </row>
    <row r="57" spans="2:15">
      <c r="B57" s="79" t="s">
        <v>580</v>
      </c>
      <c r="E57" s="16"/>
      <c r="F57" s="16"/>
      <c r="G57" s="16"/>
      <c r="I57" s="81">
        <v>15804.6</v>
      </c>
      <c r="K57" s="81">
        <v>0</v>
      </c>
      <c r="L57" s="81">
        <v>479.91721580000001</v>
      </c>
      <c r="N57" s="80">
        <v>1.7399999999999999E-2</v>
      </c>
      <c r="O57" s="80">
        <v>1.5E-3</v>
      </c>
    </row>
    <row r="58" spans="2:15">
      <c r="B58" t="s">
        <v>581</v>
      </c>
      <c r="C58" t="s">
        <v>582</v>
      </c>
      <c r="D58" t="s">
        <v>102</v>
      </c>
      <c r="E58" t="s">
        <v>125</v>
      </c>
      <c r="F58" t="s">
        <v>583</v>
      </c>
      <c r="G58" t="s">
        <v>584</v>
      </c>
      <c r="H58" t="s">
        <v>104</v>
      </c>
      <c r="I58" s="77">
        <v>6776.6</v>
      </c>
      <c r="J58" s="77">
        <v>321.3</v>
      </c>
      <c r="K58" s="77">
        <v>0</v>
      </c>
      <c r="L58" s="77">
        <v>21.773215799999999</v>
      </c>
      <c r="M58" s="78">
        <v>1E-4</v>
      </c>
      <c r="N58" s="78">
        <v>8.0000000000000004E-4</v>
      </c>
      <c r="O58" s="78">
        <v>1E-4</v>
      </c>
    </row>
    <row r="59" spans="2:15">
      <c r="B59" t="s">
        <v>585</v>
      </c>
      <c r="C59" t="s">
        <v>586</v>
      </c>
      <c r="D59" t="s">
        <v>102</v>
      </c>
      <c r="E59" t="s">
        <v>125</v>
      </c>
      <c r="F59" t="s">
        <v>587</v>
      </c>
      <c r="G59" t="s">
        <v>1009</v>
      </c>
      <c r="H59" t="s">
        <v>104</v>
      </c>
      <c r="I59" s="77">
        <v>2000</v>
      </c>
      <c r="J59" s="77">
        <v>10400</v>
      </c>
      <c r="K59" s="77">
        <v>0</v>
      </c>
      <c r="L59" s="77">
        <v>208</v>
      </c>
      <c r="M59" s="78">
        <v>5.0000000000000001E-4</v>
      </c>
      <c r="N59" s="78">
        <v>7.4999999999999997E-3</v>
      </c>
      <c r="O59" s="78">
        <v>6.9999999999999999E-4</v>
      </c>
    </row>
    <row r="60" spans="2:15">
      <c r="B60" t="s">
        <v>588</v>
      </c>
      <c r="C60" t="s">
        <v>589</v>
      </c>
      <c r="D60" t="s">
        <v>102</v>
      </c>
      <c r="E60" t="s">
        <v>125</v>
      </c>
      <c r="F60" t="s">
        <v>590</v>
      </c>
      <c r="G60" t="s">
        <v>1008</v>
      </c>
      <c r="H60" t="s">
        <v>104</v>
      </c>
      <c r="I60" s="77">
        <v>793</v>
      </c>
      <c r="J60" s="77">
        <v>748</v>
      </c>
      <c r="K60" s="77">
        <v>0</v>
      </c>
      <c r="L60" s="77">
        <v>5.9316399999999998</v>
      </c>
      <c r="M60" s="78">
        <v>0</v>
      </c>
      <c r="N60" s="78">
        <v>2.0000000000000001E-4</v>
      </c>
      <c r="O60" s="78">
        <v>0</v>
      </c>
    </row>
    <row r="61" spans="2:15">
      <c r="B61" t="s">
        <v>591</v>
      </c>
      <c r="C61" t="s">
        <v>592</v>
      </c>
      <c r="D61" t="s">
        <v>102</v>
      </c>
      <c r="E61" t="s">
        <v>125</v>
      </c>
      <c r="F61" s="83">
        <v>1300</v>
      </c>
      <c r="G61" t="s">
        <v>1006</v>
      </c>
      <c r="H61" t="s">
        <v>104</v>
      </c>
      <c r="I61" s="77">
        <v>114</v>
      </c>
      <c r="J61" s="77">
        <v>7299</v>
      </c>
      <c r="K61" s="77">
        <v>0</v>
      </c>
      <c r="L61" s="77">
        <v>8.3208599999999997</v>
      </c>
      <c r="M61" s="78">
        <v>0</v>
      </c>
      <c r="N61" s="78">
        <v>2.9999999999999997E-4</v>
      </c>
      <c r="O61" s="78">
        <v>0</v>
      </c>
    </row>
    <row r="62" spans="2:15">
      <c r="B62" t="s">
        <v>593</v>
      </c>
      <c r="C62" t="s">
        <v>594</v>
      </c>
      <c r="D62" t="s">
        <v>102</v>
      </c>
      <c r="E62" t="s">
        <v>125</v>
      </c>
      <c r="F62" s="83">
        <v>1193</v>
      </c>
      <c r="G62" t="s">
        <v>1008</v>
      </c>
      <c r="H62" t="s">
        <v>104</v>
      </c>
      <c r="I62" s="77">
        <v>21</v>
      </c>
      <c r="J62" s="77">
        <v>29650</v>
      </c>
      <c r="K62" s="77">
        <v>0</v>
      </c>
      <c r="L62" s="77">
        <v>6.2264999999999997</v>
      </c>
      <c r="M62" s="78">
        <v>0</v>
      </c>
      <c r="N62" s="78">
        <v>2.0000000000000001E-4</v>
      </c>
      <c r="O62" s="78">
        <v>0</v>
      </c>
    </row>
    <row r="63" spans="2:15">
      <c r="B63" t="s">
        <v>595</v>
      </c>
      <c r="C63" t="s">
        <v>596</v>
      </c>
      <c r="D63" t="s">
        <v>102</v>
      </c>
      <c r="E63" t="s">
        <v>125</v>
      </c>
      <c r="F63" t="s">
        <v>331</v>
      </c>
      <c r="G63" t="s">
        <v>1006</v>
      </c>
      <c r="H63" t="s">
        <v>104</v>
      </c>
      <c r="I63" s="77">
        <v>6100</v>
      </c>
      <c r="J63" s="77">
        <v>3765</v>
      </c>
      <c r="K63" s="77">
        <v>0</v>
      </c>
      <c r="L63" s="77">
        <v>229.66499999999999</v>
      </c>
      <c r="M63" s="78">
        <v>0</v>
      </c>
      <c r="N63" s="78">
        <v>8.3000000000000001E-3</v>
      </c>
      <c r="O63" s="78">
        <v>6.9999999999999999E-4</v>
      </c>
    </row>
    <row r="64" spans="2:15">
      <c r="B64" s="79" t="s">
        <v>597</v>
      </c>
      <c r="E64" s="16"/>
      <c r="F64" s="16"/>
      <c r="G64" s="16"/>
      <c r="I64" s="81">
        <v>0</v>
      </c>
      <c r="K64" s="81">
        <v>0</v>
      </c>
      <c r="L64" s="81">
        <v>0</v>
      </c>
      <c r="N64" s="80">
        <v>0</v>
      </c>
      <c r="O64" s="80">
        <v>0</v>
      </c>
    </row>
    <row r="65" spans="2:15">
      <c r="B65" t="s">
        <v>202</v>
      </c>
      <c r="C65" t="s">
        <v>202</v>
      </c>
      <c r="E65" s="16"/>
      <c r="F65" s="16"/>
      <c r="G65" t="s">
        <v>202</v>
      </c>
      <c r="H65" t="s">
        <v>202</v>
      </c>
      <c r="I65" s="77">
        <v>0</v>
      </c>
      <c r="J65" s="77">
        <v>0</v>
      </c>
      <c r="L65" s="77">
        <v>0</v>
      </c>
      <c r="M65" s="78">
        <v>0</v>
      </c>
      <c r="N65" s="78">
        <v>0</v>
      </c>
      <c r="O65" s="78">
        <v>0</v>
      </c>
    </row>
    <row r="66" spans="2:15">
      <c r="B66" s="79" t="s">
        <v>210</v>
      </c>
      <c r="E66" s="16"/>
      <c r="F66" s="16"/>
      <c r="G66" s="16"/>
      <c r="I66" s="81">
        <v>53464</v>
      </c>
      <c r="K66" s="81">
        <v>0.88134000000000001</v>
      </c>
      <c r="L66" s="81">
        <v>10845.389904559999</v>
      </c>
      <c r="N66" s="80">
        <v>0.39219999999999999</v>
      </c>
      <c r="O66" s="80">
        <v>3.44E-2</v>
      </c>
    </row>
    <row r="67" spans="2:15">
      <c r="B67" s="79" t="s">
        <v>271</v>
      </c>
      <c r="E67" s="16"/>
      <c r="F67" s="16"/>
      <c r="G67" s="16"/>
      <c r="I67" s="81">
        <v>2345</v>
      </c>
      <c r="K67" s="81">
        <v>0</v>
      </c>
      <c r="L67" s="81">
        <v>2400.9214963999998</v>
      </c>
      <c r="N67" s="80">
        <v>8.6800000000000002E-2</v>
      </c>
      <c r="O67" s="80">
        <v>7.6E-3</v>
      </c>
    </row>
    <row r="68" spans="2:15">
      <c r="B68" t="s">
        <v>598</v>
      </c>
      <c r="C68" t="s">
        <v>599</v>
      </c>
      <c r="D68" t="s">
        <v>600</v>
      </c>
      <c r="E68" t="s">
        <v>601</v>
      </c>
      <c r="F68" t="s">
        <v>602</v>
      </c>
      <c r="G68" t="s">
        <v>603</v>
      </c>
      <c r="H68" t="s">
        <v>108</v>
      </c>
      <c r="I68" s="77">
        <v>2345</v>
      </c>
      <c r="J68" s="77">
        <v>32237</v>
      </c>
      <c r="K68" s="77">
        <v>0</v>
      </c>
      <c r="L68" s="77">
        <v>2400.9214963999998</v>
      </c>
      <c r="M68" s="78">
        <v>0</v>
      </c>
      <c r="N68" s="78">
        <v>8.6800000000000002E-2</v>
      </c>
      <c r="O68" s="78">
        <v>7.6E-3</v>
      </c>
    </row>
    <row r="69" spans="2:15">
      <c r="B69" s="79" t="s">
        <v>272</v>
      </c>
      <c r="E69" s="16"/>
      <c r="F69" s="16"/>
      <c r="G69" s="16"/>
      <c r="I69" s="81">
        <v>51119</v>
      </c>
      <c r="K69" s="81">
        <v>0.88134000000000001</v>
      </c>
      <c r="L69" s="81">
        <v>8444.4684081600008</v>
      </c>
      <c r="N69" s="80">
        <v>0.3054</v>
      </c>
      <c r="O69" s="80">
        <v>2.6800000000000001E-2</v>
      </c>
    </row>
    <row r="70" spans="2:15">
      <c r="B70" t="s">
        <v>604</v>
      </c>
      <c r="C70" t="s">
        <v>605</v>
      </c>
      <c r="D70" t="s">
        <v>600</v>
      </c>
      <c r="E70" t="s">
        <v>601</v>
      </c>
      <c r="F70" t="s">
        <v>606</v>
      </c>
      <c r="G70" t="s">
        <v>607</v>
      </c>
      <c r="H70" t="s">
        <v>108</v>
      </c>
      <c r="I70" s="77">
        <v>4</v>
      </c>
      <c r="J70" s="77">
        <v>22236</v>
      </c>
      <c r="K70" s="77">
        <v>0</v>
      </c>
      <c r="L70" s="77">
        <v>2.8248614399999998</v>
      </c>
      <c r="M70" s="78">
        <v>0</v>
      </c>
      <c r="N70" s="78">
        <v>1E-4</v>
      </c>
      <c r="O70" s="78">
        <v>0</v>
      </c>
    </row>
    <row r="71" spans="2:15">
      <c r="B71" t="s">
        <v>608</v>
      </c>
      <c r="C71" t="s">
        <v>609</v>
      </c>
      <c r="D71" t="s">
        <v>600</v>
      </c>
      <c r="E71" t="s">
        <v>601</v>
      </c>
      <c r="F71" t="s">
        <v>610</v>
      </c>
      <c r="G71" t="s">
        <v>611</v>
      </c>
      <c r="H71" t="s">
        <v>108</v>
      </c>
      <c r="I71" s="77">
        <v>966</v>
      </c>
      <c r="J71" s="77">
        <v>13230</v>
      </c>
      <c r="K71" s="77">
        <v>0</v>
      </c>
      <c r="L71" s="77">
        <v>405.89851679999998</v>
      </c>
      <c r="M71" s="78">
        <v>0</v>
      </c>
      <c r="N71" s="78">
        <v>1.47E-2</v>
      </c>
      <c r="O71" s="78">
        <v>1.2999999999999999E-3</v>
      </c>
    </row>
    <row r="72" spans="2:15">
      <c r="B72" t="s">
        <v>612</v>
      </c>
      <c r="C72" t="s">
        <v>613</v>
      </c>
      <c r="D72" t="s">
        <v>600</v>
      </c>
      <c r="E72" t="s">
        <v>601</v>
      </c>
      <c r="F72" t="s">
        <v>614</v>
      </c>
      <c r="G72" t="s">
        <v>611</v>
      </c>
      <c r="H72" t="s">
        <v>108</v>
      </c>
      <c r="I72" s="77">
        <v>190</v>
      </c>
      <c r="J72" s="77">
        <v>37459</v>
      </c>
      <c r="K72" s="77">
        <v>0</v>
      </c>
      <c r="L72" s="77">
        <v>226.04258960000001</v>
      </c>
      <c r="M72" s="78">
        <v>0</v>
      </c>
      <c r="N72" s="78">
        <v>8.2000000000000007E-3</v>
      </c>
      <c r="O72" s="78">
        <v>6.9999999999999999E-4</v>
      </c>
    </row>
    <row r="73" spans="2:15">
      <c r="B73" t="s">
        <v>615</v>
      </c>
      <c r="C73" t="s">
        <v>1015</v>
      </c>
      <c r="D73" t="s">
        <v>600</v>
      </c>
      <c r="E73" t="s">
        <v>601</v>
      </c>
      <c r="F73" t="s">
        <v>616</v>
      </c>
      <c r="G73" t="s">
        <v>611</v>
      </c>
      <c r="H73" t="s">
        <v>108</v>
      </c>
      <c r="I73" s="77">
        <v>430</v>
      </c>
      <c r="J73" s="77">
        <v>15102</v>
      </c>
      <c r="K73" s="77">
        <v>0</v>
      </c>
      <c r="L73" s="77">
        <v>206.24499359999999</v>
      </c>
      <c r="M73" s="78">
        <v>0</v>
      </c>
      <c r="N73" s="78">
        <v>7.4999999999999997E-3</v>
      </c>
      <c r="O73" s="78">
        <v>6.9999999999999999E-4</v>
      </c>
    </row>
    <row r="74" spans="2:15">
      <c r="B74" t="s">
        <v>617</v>
      </c>
      <c r="C74" t="s">
        <v>618</v>
      </c>
      <c r="D74" t="s">
        <v>619</v>
      </c>
      <c r="E74" t="s">
        <v>601</v>
      </c>
      <c r="F74" t="s">
        <v>620</v>
      </c>
      <c r="G74" t="s">
        <v>611</v>
      </c>
      <c r="H74" t="s">
        <v>108</v>
      </c>
      <c r="I74" s="77">
        <v>3764</v>
      </c>
      <c r="J74" s="77">
        <v>2712</v>
      </c>
      <c r="K74" s="77">
        <v>0</v>
      </c>
      <c r="L74" s="77">
        <v>324.20506368000002</v>
      </c>
      <c r="M74" s="78">
        <v>0</v>
      </c>
      <c r="N74" s="78">
        <v>1.17E-2</v>
      </c>
      <c r="O74" s="78">
        <v>1E-3</v>
      </c>
    </row>
    <row r="75" spans="2:15">
      <c r="B75" t="s">
        <v>621</v>
      </c>
      <c r="C75" t="s">
        <v>622</v>
      </c>
      <c r="D75" t="s">
        <v>600</v>
      </c>
      <c r="E75" t="s">
        <v>601</v>
      </c>
      <c r="F75" t="s">
        <v>623</v>
      </c>
      <c r="G75" t="s">
        <v>611</v>
      </c>
      <c r="H75" t="s">
        <v>108</v>
      </c>
      <c r="I75" s="77">
        <v>1887</v>
      </c>
      <c r="J75" s="77">
        <v>3568</v>
      </c>
      <c r="K75" s="77">
        <v>0</v>
      </c>
      <c r="L75" s="77">
        <v>213.83423615999999</v>
      </c>
      <c r="M75" s="78">
        <v>0</v>
      </c>
      <c r="N75" s="78">
        <v>7.7000000000000002E-3</v>
      </c>
      <c r="O75" s="78">
        <v>6.9999999999999999E-4</v>
      </c>
    </row>
    <row r="76" spans="2:15">
      <c r="B76" t="s">
        <v>624</v>
      </c>
      <c r="C76" t="s">
        <v>625</v>
      </c>
      <c r="D76" t="s">
        <v>619</v>
      </c>
      <c r="E76" t="s">
        <v>601</v>
      </c>
      <c r="F76" t="s">
        <v>626</v>
      </c>
      <c r="G76" t="s">
        <v>611</v>
      </c>
      <c r="H76" t="s">
        <v>108</v>
      </c>
      <c r="I76" s="77">
        <v>2738</v>
      </c>
      <c r="J76" s="77">
        <v>3785</v>
      </c>
      <c r="K76" s="77">
        <v>0</v>
      </c>
      <c r="L76" s="77">
        <v>329.13936080000002</v>
      </c>
      <c r="M76" s="78">
        <v>0</v>
      </c>
      <c r="N76" s="78">
        <v>1.1900000000000001E-2</v>
      </c>
      <c r="O76" s="78">
        <v>1E-3</v>
      </c>
    </row>
    <row r="77" spans="2:15">
      <c r="B77" t="s">
        <v>627</v>
      </c>
      <c r="C77" t="s">
        <v>628</v>
      </c>
      <c r="D77" t="s">
        <v>600</v>
      </c>
      <c r="E77" t="s">
        <v>601</v>
      </c>
      <c r="F77" t="s">
        <v>629</v>
      </c>
      <c r="G77" t="s">
        <v>630</v>
      </c>
      <c r="H77" t="s">
        <v>108</v>
      </c>
      <c r="I77" s="77">
        <v>2462</v>
      </c>
      <c r="J77" s="77">
        <v>10880</v>
      </c>
      <c r="K77" s="77">
        <v>0</v>
      </c>
      <c r="L77" s="77">
        <v>850.74114559999998</v>
      </c>
      <c r="M77" s="78">
        <v>0</v>
      </c>
      <c r="N77" s="78">
        <v>3.0800000000000001E-2</v>
      </c>
      <c r="O77" s="78">
        <v>2.7000000000000001E-3</v>
      </c>
    </row>
    <row r="78" spans="2:15">
      <c r="B78" t="s">
        <v>631</v>
      </c>
      <c r="C78" t="s">
        <v>632</v>
      </c>
      <c r="D78" t="s">
        <v>600</v>
      </c>
      <c r="E78" t="s">
        <v>601</v>
      </c>
      <c r="F78" t="s">
        <v>633</v>
      </c>
      <c r="G78" t="s">
        <v>603</v>
      </c>
      <c r="H78" t="s">
        <v>108</v>
      </c>
      <c r="I78" s="77">
        <v>185</v>
      </c>
      <c r="J78" s="77">
        <v>53761</v>
      </c>
      <c r="K78" s="77">
        <v>0.88134000000000001</v>
      </c>
      <c r="L78" s="77">
        <v>316.75947159999998</v>
      </c>
      <c r="M78" s="78">
        <v>0</v>
      </c>
      <c r="N78" s="78">
        <v>1.15E-2</v>
      </c>
      <c r="O78" s="78">
        <v>1E-3</v>
      </c>
    </row>
    <row r="79" spans="2:15">
      <c r="B79" t="s">
        <v>634</v>
      </c>
      <c r="C79" t="s">
        <v>635</v>
      </c>
      <c r="D79" t="s">
        <v>600</v>
      </c>
      <c r="E79" t="s">
        <v>601</v>
      </c>
      <c r="F79" t="s">
        <v>636</v>
      </c>
      <c r="G79" t="s">
        <v>637</v>
      </c>
      <c r="H79" t="s">
        <v>108</v>
      </c>
      <c r="I79" s="77">
        <v>1009</v>
      </c>
      <c r="J79" s="77">
        <v>6063</v>
      </c>
      <c r="K79" s="77">
        <v>0</v>
      </c>
      <c r="L79" s="77">
        <v>194.29392791999999</v>
      </c>
      <c r="M79" s="78">
        <v>0</v>
      </c>
      <c r="N79" s="78">
        <v>7.0000000000000001E-3</v>
      </c>
      <c r="O79" s="78">
        <v>5.9999999999999995E-4</v>
      </c>
    </row>
    <row r="80" spans="2:15">
      <c r="B80" t="s">
        <v>638</v>
      </c>
      <c r="C80" t="s">
        <v>639</v>
      </c>
      <c r="D80" t="s">
        <v>600</v>
      </c>
      <c r="E80" t="s">
        <v>601</v>
      </c>
      <c r="F80" t="s">
        <v>640</v>
      </c>
      <c r="G80" t="s">
        <v>637</v>
      </c>
      <c r="H80" t="s">
        <v>108</v>
      </c>
      <c r="I80" s="77">
        <v>684</v>
      </c>
      <c r="J80" s="77">
        <v>21232</v>
      </c>
      <c r="K80" s="77">
        <v>0</v>
      </c>
      <c r="L80" s="77">
        <v>461.24057088000001</v>
      </c>
      <c r="M80" s="78">
        <v>0</v>
      </c>
      <c r="N80" s="78">
        <v>1.67E-2</v>
      </c>
      <c r="O80" s="78">
        <v>1.5E-3</v>
      </c>
    </row>
    <row r="81" spans="2:15">
      <c r="B81" t="s">
        <v>641</v>
      </c>
      <c r="C81" t="s">
        <v>642</v>
      </c>
      <c r="D81" t="s">
        <v>619</v>
      </c>
      <c r="E81" t="s">
        <v>601</v>
      </c>
      <c r="F81" t="s">
        <v>643</v>
      </c>
      <c r="G81" t="s">
        <v>637</v>
      </c>
      <c r="H81" t="s">
        <v>108</v>
      </c>
      <c r="I81" s="77">
        <v>1674</v>
      </c>
      <c r="J81" s="77">
        <v>3481</v>
      </c>
      <c r="K81" s="77">
        <v>0</v>
      </c>
      <c r="L81" s="77">
        <v>185.07168143999999</v>
      </c>
      <c r="M81" s="78">
        <v>0</v>
      </c>
      <c r="N81" s="78">
        <v>6.7000000000000002E-3</v>
      </c>
      <c r="O81" s="78">
        <v>5.9999999999999995E-4</v>
      </c>
    </row>
    <row r="82" spans="2:15">
      <c r="B82" t="s">
        <v>644</v>
      </c>
      <c r="C82" t="s">
        <v>645</v>
      </c>
      <c r="D82" t="s">
        <v>600</v>
      </c>
      <c r="E82" t="s">
        <v>601</v>
      </c>
      <c r="F82" t="s">
        <v>646</v>
      </c>
      <c r="G82" t="s">
        <v>637</v>
      </c>
      <c r="H82" t="s">
        <v>108</v>
      </c>
      <c r="I82" s="77">
        <v>872</v>
      </c>
      <c r="J82" s="77">
        <v>30831</v>
      </c>
      <c r="K82" s="77">
        <v>0</v>
      </c>
      <c r="L82" s="77">
        <v>853.85591232000002</v>
      </c>
      <c r="M82" s="78">
        <v>0</v>
      </c>
      <c r="N82" s="78">
        <v>3.09E-2</v>
      </c>
      <c r="O82" s="78">
        <v>2.7000000000000001E-3</v>
      </c>
    </row>
    <row r="83" spans="2:15">
      <c r="B83" t="s">
        <v>647</v>
      </c>
      <c r="C83" t="s">
        <v>645</v>
      </c>
      <c r="D83" t="s">
        <v>600</v>
      </c>
      <c r="E83" t="s">
        <v>601</v>
      </c>
      <c r="F83" t="s">
        <v>646</v>
      </c>
      <c r="G83" t="s">
        <v>637</v>
      </c>
      <c r="H83" t="s">
        <v>108</v>
      </c>
      <c r="I83" s="77">
        <v>5</v>
      </c>
      <c r="J83" s="77">
        <v>27286</v>
      </c>
      <c r="K83" s="77">
        <v>0</v>
      </c>
      <c r="L83" s="77">
        <v>4.3330168000000002</v>
      </c>
      <c r="M83" s="78">
        <v>0</v>
      </c>
      <c r="N83" s="78">
        <v>2.0000000000000001E-4</v>
      </c>
      <c r="O83" s="78">
        <v>0</v>
      </c>
    </row>
    <row r="84" spans="2:15">
      <c r="B84" t="s">
        <v>648</v>
      </c>
      <c r="C84" t="s">
        <v>649</v>
      </c>
      <c r="D84" t="s">
        <v>600</v>
      </c>
      <c r="E84" t="s">
        <v>601</v>
      </c>
      <c r="F84" t="s">
        <v>650</v>
      </c>
      <c r="G84" t="s">
        <v>637</v>
      </c>
      <c r="H84" t="s">
        <v>108</v>
      </c>
      <c r="I84" s="77">
        <v>1155</v>
      </c>
      <c r="J84" s="77">
        <v>11565</v>
      </c>
      <c r="K84" s="77">
        <v>0</v>
      </c>
      <c r="L84" s="77">
        <v>424.236582</v>
      </c>
      <c r="M84" s="78">
        <v>0</v>
      </c>
      <c r="N84" s="78">
        <v>1.5299999999999999E-2</v>
      </c>
      <c r="O84" s="78">
        <v>1.2999999999999999E-3</v>
      </c>
    </row>
    <row r="85" spans="2:15">
      <c r="B85" t="s">
        <v>651</v>
      </c>
      <c r="C85" t="s">
        <v>652</v>
      </c>
      <c r="D85" t="s">
        <v>600</v>
      </c>
      <c r="E85" t="s">
        <v>601</v>
      </c>
      <c r="F85" t="s">
        <v>653</v>
      </c>
      <c r="G85" t="s">
        <v>637</v>
      </c>
      <c r="H85" t="s">
        <v>108</v>
      </c>
      <c r="I85" s="77">
        <v>1115</v>
      </c>
      <c r="J85" s="77">
        <v>5118</v>
      </c>
      <c r="K85" s="77">
        <v>0</v>
      </c>
      <c r="L85" s="77">
        <v>181.2406632</v>
      </c>
      <c r="M85" s="78">
        <v>0</v>
      </c>
      <c r="N85" s="78">
        <v>6.6E-3</v>
      </c>
      <c r="O85" s="78">
        <v>5.9999999999999995E-4</v>
      </c>
    </row>
    <row r="86" spans="2:15">
      <c r="B86" s="82" t="s">
        <v>654</v>
      </c>
      <c r="C86" s="84" t="s">
        <v>1017</v>
      </c>
      <c r="D86" t="s">
        <v>600</v>
      </c>
      <c r="E86" t="s">
        <v>601</v>
      </c>
      <c r="F86" t="s">
        <v>655</v>
      </c>
      <c r="G86" t="s">
        <v>656</v>
      </c>
      <c r="H86" t="s">
        <v>108</v>
      </c>
      <c r="I86" s="77">
        <v>7</v>
      </c>
      <c r="J86" s="77">
        <v>17461</v>
      </c>
      <c r="K86" s="77">
        <v>0</v>
      </c>
      <c r="L86" s="77">
        <v>3.8819295199999999</v>
      </c>
      <c r="M86" s="78">
        <v>0</v>
      </c>
      <c r="N86" s="78">
        <v>1E-4</v>
      </c>
      <c r="O86" s="78">
        <v>0</v>
      </c>
    </row>
    <row r="87" spans="2:15">
      <c r="B87" t="s">
        <v>657</v>
      </c>
      <c r="C87" t="s">
        <v>658</v>
      </c>
      <c r="D87" t="s">
        <v>600</v>
      </c>
      <c r="E87" t="s">
        <v>601</v>
      </c>
      <c r="F87" t="s">
        <v>659</v>
      </c>
      <c r="G87" t="s">
        <v>656</v>
      </c>
      <c r="H87" t="s">
        <v>108</v>
      </c>
      <c r="I87" s="77">
        <v>240</v>
      </c>
      <c r="J87" s="77">
        <v>45562</v>
      </c>
      <c r="K87" s="77">
        <v>0</v>
      </c>
      <c r="L87" s="77">
        <v>347.29178880000001</v>
      </c>
      <c r="M87" s="78">
        <v>0</v>
      </c>
      <c r="N87" s="78">
        <v>1.26E-2</v>
      </c>
      <c r="O87" s="78">
        <v>1.1000000000000001E-3</v>
      </c>
    </row>
    <row r="88" spans="2:15">
      <c r="B88" t="s">
        <v>660</v>
      </c>
      <c r="C88" t="s">
        <v>661</v>
      </c>
      <c r="D88" t="s">
        <v>600</v>
      </c>
      <c r="E88" t="s">
        <v>601</v>
      </c>
      <c r="F88" t="s">
        <v>662</v>
      </c>
      <c r="G88" t="s">
        <v>630</v>
      </c>
      <c r="H88" t="s">
        <v>108</v>
      </c>
      <c r="I88" s="77">
        <v>100</v>
      </c>
      <c r="J88" s="77">
        <v>325995</v>
      </c>
      <c r="K88" s="77">
        <v>0</v>
      </c>
      <c r="L88" s="77">
        <v>1035.3601200000001</v>
      </c>
      <c r="M88" s="78">
        <v>0</v>
      </c>
      <c r="N88" s="78">
        <v>3.7400000000000003E-2</v>
      </c>
      <c r="O88" s="78">
        <v>3.3E-3</v>
      </c>
    </row>
    <row r="89" spans="2:15">
      <c r="B89" t="s">
        <v>663</v>
      </c>
      <c r="C89" t="s">
        <v>664</v>
      </c>
      <c r="D89" t="s">
        <v>600</v>
      </c>
      <c r="E89" t="s">
        <v>601</v>
      </c>
      <c r="F89" t="s">
        <v>665</v>
      </c>
      <c r="G89" t="s">
        <v>1011</v>
      </c>
      <c r="H89" t="s">
        <v>108</v>
      </c>
      <c r="I89" s="77">
        <v>860</v>
      </c>
      <c r="J89" s="77">
        <v>9648</v>
      </c>
      <c r="K89" s="77">
        <v>0</v>
      </c>
      <c r="L89" s="77">
        <v>263.52161280000001</v>
      </c>
      <c r="M89" s="78">
        <v>0</v>
      </c>
      <c r="N89" s="78">
        <v>9.4999999999999998E-3</v>
      </c>
      <c r="O89" s="78">
        <v>8.0000000000000004E-4</v>
      </c>
    </row>
    <row r="90" spans="2:15">
      <c r="B90" t="s">
        <v>666</v>
      </c>
      <c r="C90" t="s">
        <v>667</v>
      </c>
      <c r="D90" t="s">
        <v>600</v>
      </c>
      <c r="E90" t="s">
        <v>601</v>
      </c>
      <c r="F90" t="s">
        <v>668</v>
      </c>
      <c r="G90" t="s">
        <v>1012</v>
      </c>
      <c r="H90" t="s">
        <v>108</v>
      </c>
      <c r="I90" s="77">
        <v>21600</v>
      </c>
      <c r="J90" s="77">
        <v>250</v>
      </c>
      <c r="K90" s="77">
        <v>0</v>
      </c>
      <c r="L90" s="77">
        <v>171.50399999999999</v>
      </c>
      <c r="M90" s="78">
        <v>0</v>
      </c>
      <c r="N90" s="78">
        <v>6.1999999999999998E-3</v>
      </c>
      <c r="O90" s="78">
        <v>5.0000000000000001E-4</v>
      </c>
    </row>
    <row r="91" spans="2:15">
      <c r="B91" t="s">
        <v>669</v>
      </c>
      <c r="C91" t="s">
        <v>670</v>
      </c>
      <c r="D91" t="s">
        <v>619</v>
      </c>
      <c r="E91" t="s">
        <v>601</v>
      </c>
      <c r="F91" t="s">
        <v>671</v>
      </c>
      <c r="G91" t="s">
        <v>656</v>
      </c>
      <c r="H91" t="s">
        <v>108</v>
      </c>
      <c r="I91" s="77">
        <v>1600</v>
      </c>
      <c r="J91" s="77">
        <v>13126</v>
      </c>
      <c r="K91" s="77">
        <v>0</v>
      </c>
      <c r="L91" s="77">
        <v>667.01081599999998</v>
      </c>
      <c r="M91" s="78">
        <v>0</v>
      </c>
      <c r="N91" s="78">
        <v>2.41E-2</v>
      </c>
      <c r="O91" s="78">
        <v>2.0999999999999999E-3</v>
      </c>
    </row>
    <row r="92" spans="2:15">
      <c r="B92" t="s">
        <v>672</v>
      </c>
      <c r="C92" t="s">
        <v>673</v>
      </c>
      <c r="D92" t="s">
        <v>600</v>
      </c>
      <c r="E92" t="s">
        <v>601</v>
      </c>
      <c r="F92" t="s">
        <v>674</v>
      </c>
      <c r="G92" t="s">
        <v>1011</v>
      </c>
      <c r="H92" t="s">
        <v>108</v>
      </c>
      <c r="I92" s="77">
        <v>6932</v>
      </c>
      <c r="J92" s="77">
        <v>2105</v>
      </c>
      <c r="K92" s="77">
        <v>0</v>
      </c>
      <c r="L92" s="77">
        <v>463.43747359999998</v>
      </c>
      <c r="M92" s="78">
        <v>0</v>
      </c>
      <c r="N92" s="78">
        <v>1.6799999999999999E-2</v>
      </c>
      <c r="O92" s="78">
        <v>1.5E-3</v>
      </c>
    </row>
    <row r="93" spans="2:15">
      <c r="B93" t="s">
        <v>675</v>
      </c>
      <c r="C93" t="s">
        <v>1014</v>
      </c>
      <c r="D93" t="s">
        <v>619</v>
      </c>
      <c r="E93" t="s">
        <v>601</v>
      </c>
      <c r="F93" t="s">
        <v>676</v>
      </c>
      <c r="G93" t="s">
        <v>1013</v>
      </c>
      <c r="H93" t="s">
        <v>108</v>
      </c>
      <c r="I93" s="77">
        <v>640</v>
      </c>
      <c r="J93" s="77">
        <v>15374</v>
      </c>
      <c r="K93" s="77">
        <v>0</v>
      </c>
      <c r="L93" s="77">
        <v>312.4980736</v>
      </c>
      <c r="M93" s="78">
        <v>0</v>
      </c>
      <c r="N93" s="78">
        <v>1.1299999999999999E-2</v>
      </c>
      <c r="O93" s="78">
        <v>1E-3</v>
      </c>
    </row>
    <row r="94" spans="2:15">
      <c r="B94" t="s">
        <v>212</v>
      </c>
      <c r="E94" s="16"/>
      <c r="F94" s="16"/>
      <c r="G94" s="16"/>
    </row>
    <row r="95" spans="2:15">
      <c r="B95" t="s">
        <v>265</v>
      </c>
      <c r="E95" s="16"/>
      <c r="F95" s="16"/>
      <c r="G95" s="16"/>
    </row>
    <row r="96" spans="2:15">
      <c r="B96" t="s">
        <v>266</v>
      </c>
      <c r="E96" s="16"/>
      <c r="F96" s="16"/>
      <c r="G96" s="16"/>
    </row>
    <row r="97" spans="2:7">
      <c r="B97" t="s">
        <v>267</v>
      </c>
      <c r="E97" s="16"/>
      <c r="F97" s="16"/>
      <c r="G97" s="16"/>
    </row>
    <row r="98" spans="2:7">
      <c r="B98" t="s">
        <v>268</v>
      </c>
      <c r="E98" s="16"/>
      <c r="F98" s="16"/>
      <c r="G98" s="16"/>
    </row>
    <row r="99" spans="2:7">
      <c r="E99" s="16"/>
      <c r="F99" s="16"/>
      <c r="G99" s="16"/>
    </row>
    <row r="100" spans="2:7">
      <c r="E100" s="16"/>
      <c r="F100" s="16"/>
      <c r="G100" s="16"/>
    </row>
    <row r="101" spans="2:7">
      <c r="E101" s="16"/>
      <c r="F101" s="16"/>
      <c r="G101" s="16"/>
    </row>
    <row r="102" spans="2:7">
      <c r="E102" s="16"/>
      <c r="F102" s="16"/>
      <c r="G102" s="16"/>
    </row>
    <row r="103" spans="2:7">
      <c r="E103" s="16"/>
      <c r="F103" s="16"/>
      <c r="G103" s="16"/>
    </row>
    <row r="104" spans="2:7">
      <c r="E104" s="16"/>
      <c r="F104" s="16"/>
      <c r="G104" s="16"/>
    </row>
    <row r="105" spans="2:7">
      <c r="E105" s="16"/>
      <c r="F105" s="16"/>
      <c r="G105" s="16"/>
    </row>
    <row r="106" spans="2:7">
      <c r="E106" s="16"/>
      <c r="F106" s="16"/>
      <c r="G106" s="16"/>
    </row>
    <row r="107" spans="2:7">
      <c r="E107" s="16"/>
      <c r="F107" s="16"/>
      <c r="G107" s="16"/>
    </row>
    <row r="108" spans="2:7">
      <c r="E108" s="16"/>
      <c r="F108" s="16"/>
      <c r="G108" s="16"/>
    </row>
    <row r="109" spans="2:7">
      <c r="E109" s="16"/>
      <c r="F109" s="16"/>
      <c r="G109" s="16"/>
    </row>
    <row r="110" spans="2:7">
      <c r="E110" s="16"/>
      <c r="F110" s="16"/>
      <c r="G110" s="16"/>
    </row>
    <row r="111" spans="2:7">
      <c r="E111" s="16"/>
      <c r="F111" s="16"/>
      <c r="G111" s="16"/>
    </row>
    <row r="112" spans="2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10" workbookViewId="0">
      <selection activeCell="F29" sqref="F2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195</v>
      </c>
    </row>
    <row r="2" spans="2:63">
      <c r="B2" s="2" t="s">
        <v>1</v>
      </c>
      <c r="C2" t="s">
        <v>196</v>
      </c>
    </row>
    <row r="3" spans="2:63">
      <c r="B3" s="2" t="s">
        <v>2</v>
      </c>
      <c r="C3" t="s">
        <v>197</v>
      </c>
    </row>
    <row r="4" spans="2:63">
      <c r="B4" s="2" t="s">
        <v>3</v>
      </c>
    </row>
    <row r="6" spans="2:63" ht="26.25" customHeight="1">
      <c r="B6" s="101" t="s">
        <v>69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3"/>
      <c r="BK6" s="19"/>
    </row>
    <row r="7" spans="2:63" ht="26.25" customHeight="1">
      <c r="B7" s="101" t="s">
        <v>94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3"/>
      <c r="BH7" s="19"/>
      <c r="BK7" s="19"/>
    </row>
    <row r="8" spans="2:63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54</v>
      </c>
      <c r="H8" s="28" t="s">
        <v>189</v>
      </c>
      <c r="I8" s="28" t="s">
        <v>190</v>
      </c>
      <c r="J8" s="38" t="s">
        <v>194</v>
      </c>
      <c r="K8" s="28" t="s">
        <v>57</v>
      </c>
      <c r="L8" s="28" t="s">
        <v>74</v>
      </c>
      <c r="M8" s="28" t="s">
        <v>58</v>
      </c>
      <c r="N8" s="28" t="s">
        <v>185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186</v>
      </c>
      <c r="I9" s="31"/>
      <c r="J9" s="21" t="s">
        <v>187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34" t="s">
        <v>78</v>
      </c>
      <c r="O10" s="35"/>
      <c r="BH10" s="16"/>
      <c r="BI10" s="19"/>
      <c r="BK10" s="16"/>
    </row>
    <row r="11" spans="2:63" s="23" customFormat="1" ht="18" customHeight="1">
      <c r="B11" s="24" t="s">
        <v>1028</v>
      </c>
      <c r="C11" s="7"/>
      <c r="D11" s="7"/>
      <c r="E11" s="7"/>
      <c r="F11" s="7"/>
      <c r="G11" s="7"/>
      <c r="H11" s="75">
        <v>6355297.9699999997</v>
      </c>
      <c r="I11" s="7"/>
      <c r="J11" s="75">
        <v>17.019675840000001</v>
      </c>
      <c r="K11" s="75">
        <v>62849.364696639997</v>
      </c>
      <c r="L11" s="7"/>
      <c r="M11" s="76">
        <v>1</v>
      </c>
      <c r="N11" s="76">
        <v>0.1993</v>
      </c>
      <c r="O11" s="35"/>
      <c r="BH11" s="16"/>
      <c r="BI11" s="19"/>
      <c r="BK11" s="16"/>
    </row>
    <row r="12" spans="2:63">
      <c r="B12" s="79" t="s">
        <v>199</v>
      </c>
      <c r="D12" s="16"/>
      <c r="E12" s="16"/>
      <c r="F12" s="16"/>
      <c r="G12" s="16"/>
      <c r="H12" s="81">
        <v>6300419.9699999997</v>
      </c>
      <c r="J12" s="81">
        <v>0</v>
      </c>
      <c r="K12" s="81">
        <v>46223.309306800002</v>
      </c>
      <c r="M12" s="80">
        <v>0.73550000000000004</v>
      </c>
      <c r="N12" s="80">
        <v>0.14660000000000001</v>
      </c>
    </row>
    <row r="13" spans="2:63">
      <c r="B13" s="79" t="s">
        <v>677</v>
      </c>
      <c r="D13" s="16"/>
      <c r="E13" s="16"/>
      <c r="F13" s="16"/>
      <c r="G13" s="16"/>
      <c r="H13" s="81">
        <v>465345.91</v>
      </c>
      <c r="J13" s="81">
        <v>0</v>
      </c>
      <c r="K13" s="81">
        <v>10183.9499117</v>
      </c>
      <c r="M13" s="80">
        <v>0.16200000000000001</v>
      </c>
      <c r="N13" s="80">
        <v>3.2300000000000002E-2</v>
      </c>
    </row>
    <row r="14" spans="2:63">
      <c r="B14" t="s">
        <v>678</v>
      </c>
      <c r="C14" t="s">
        <v>679</v>
      </c>
      <c r="D14" t="s">
        <v>102</v>
      </c>
      <c r="E14" t="s">
        <v>680</v>
      </c>
      <c r="F14" t="s">
        <v>681</v>
      </c>
      <c r="G14" t="s">
        <v>104</v>
      </c>
      <c r="H14" s="77">
        <v>5252</v>
      </c>
      <c r="I14" s="77">
        <v>2014</v>
      </c>
      <c r="J14" s="77">
        <v>0</v>
      </c>
      <c r="K14" s="77">
        <v>105.77528</v>
      </c>
      <c r="L14" s="78">
        <v>1E-4</v>
      </c>
      <c r="M14" s="78">
        <v>1.6999999999999999E-3</v>
      </c>
      <c r="N14" s="78">
        <v>2.9999999999999997E-4</v>
      </c>
    </row>
    <row r="15" spans="2:63">
      <c r="B15" t="s">
        <v>682</v>
      </c>
      <c r="C15" t="s">
        <v>683</v>
      </c>
      <c r="D15" t="s">
        <v>102</v>
      </c>
      <c r="E15" t="s">
        <v>680</v>
      </c>
      <c r="F15" t="s">
        <v>681</v>
      </c>
      <c r="G15" t="s">
        <v>104</v>
      </c>
      <c r="H15" s="77">
        <v>3277</v>
      </c>
      <c r="I15" s="77">
        <v>2248</v>
      </c>
      <c r="J15" s="77">
        <v>0</v>
      </c>
      <c r="K15" s="77">
        <v>73.666960000000003</v>
      </c>
      <c r="L15" s="78">
        <v>0</v>
      </c>
      <c r="M15" s="78">
        <v>1.1999999999999999E-3</v>
      </c>
      <c r="N15" s="78">
        <v>2.0000000000000001E-4</v>
      </c>
    </row>
    <row r="16" spans="2:63">
      <c r="B16" t="s">
        <v>684</v>
      </c>
      <c r="C16" t="s">
        <v>685</v>
      </c>
      <c r="D16" t="s">
        <v>102</v>
      </c>
      <c r="E16" t="s">
        <v>686</v>
      </c>
      <c r="F16" t="s">
        <v>681</v>
      </c>
      <c r="G16" t="s">
        <v>104</v>
      </c>
      <c r="H16" s="77">
        <v>6502</v>
      </c>
      <c r="I16" s="77">
        <v>2734</v>
      </c>
      <c r="J16" s="77">
        <v>0</v>
      </c>
      <c r="K16" s="77">
        <v>177.76468</v>
      </c>
      <c r="L16" s="78">
        <v>1E-4</v>
      </c>
      <c r="M16" s="78">
        <v>2.8E-3</v>
      </c>
      <c r="N16" s="78">
        <v>5.9999999999999995E-4</v>
      </c>
    </row>
    <row r="17" spans="2:14">
      <c r="B17" t="s">
        <v>687</v>
      </c>
      <c r="C17" t="s">
        <v>688</v>
      </c>
      <c r="D17" t="s">
        <v>102</v>
      </c>
      <c r="E17" t="s">
        <v>686</v>
      </c>
      <c r="F17" t="s">
        <v>681</v>
      </c>
      <c r="G17" t="s">
        <v>104</v>
      </c>
      <c r="H17" s="77">
        <v>1563</v>
      </c>
      <c r="I17" s="77">
        <v>3368</v>
      </c>
      <c r="J17" s="77">
        <v>0</v>
      </c>
      <c r="K17" s="77">
        <v>52.641840000000002</v>
      </c>
      <c r="L17" s="78">
        <v>0</v>
      </c>
      <c r="M17" s="78">
        <v>8.0000000000000004E-4</v>
      </c>
      <c r="N17" s="78">
        <v>2.0000000000000001E-4</v>
      </c>
    </row>
    <row r="18" spans="2:14">
      <c r="B18" t="s">
        <v>689</v>
      </c>
      <c r="C18" t="s">
        <v>690</v>
      </c>
      <c r="D18" t="s">
        <v>102</v>
      </c>
      <c r="E18" t="s">
        <v>691</v>
      </c>
      <c r="F18" t="s">
        <v>681</v>
      </c>
      <c r="G18" t="s">
        <v>104</v>
      </c>
      <c r="H18" s="77">
        <v>6766</v>
      </c>
      <c r="I18" s="77">
        <v>2007</v>
      </c>
      <c r="J18" s="77">
        <v>0</v>
      </c>
      <c r="K18" s="77">
        <v>135.79362</v>
      </c>
      <c r="L18" s="78">
        <v>0</v>
      </c>
      <c r="M18" s="78">
        <v>2.2000000000000001E-3</v>
      </c>
      <c r="N18" s="78">
        <v>4.0000000000000002E-4</v>
      </c>
    </row>
    <row r="19" spans="2:14">
      <c r="B19" t="s">
        <v>692</v>
      </c>
      <c r="C19" t="s">
        <v>693</v>
      </c>
      <c r="D19" t="s">
        <v>102</v>
      </c>
      <c r="E19" t="s">
        <v>691</v>
      </c>
      <c r="F19" t="s">
        <v>681</v>
      </c>
      <c r="G19" t="s">
        <v>104</v>
      </c>
      <c r="H19" s="77">
        <v>168063.91</v>
      </c>
      <c r="I19" s="77">
        <v>2227</v>
      </c>
      <c r="J19" s="77">
        <v>0</v>
      </c>
      <c r="K19" s="77">
        <v>3742.7832757000001</v>
      </c>
      <c r="L19" s="78">
        <v>2.0000000000000001E-4</v>
      </c>
      <c r="M19" s="78">
        <v>5.96E-2</v>
      </c>
      <c r="N19" s="78">
        <v>1.1900000000000001E-2</v>
      </c>
    </row>
    <row r="20" spans="2:14">
      <c r="B20" t="s">
        <v>694</v>
      </c>
      <c r="C20" t="s">
        <v>695</v>
      </c>
      <c r="D20" t="s">
        <v>102</v>
      </c>
      <c r="E20" t="s">
        <v>696</v>
      </c>
      <c r="F20" t="s">
        <v>681</v>
      </c>
      <c r="G20" t="s">
        <v>104</v>
      </c>
      <c r="H20" s="77">
        <v>13364</v>
      </c>
      <c r="I20" s="77">
        <v>711.4</v>
      </c>
      <c r="J20" s="77">
        <v>0</v>
      </c>
      <c r="K20" s="77">
        <v>95.071495999999996</v>
      </c>
      <c r="L20" s="78">
        <v>1E-4</v>
      </c>
      <c r="M20" s="78">
        <v>1.5E-3</v>
      </c>
      <c r="N20" s="78">
        <v>2.9999999999999997E-4</v>
      </c>
    </row>
    <row r="21" spans="2:14">
      <c r="B21" t="s">
        <v>697</v>
      </c>
      <c r="C21" t="s">
        <v>698</v>
      </c>
      <c r="D21" t="s">
        <v>102</v>
      </c>
      <c r="E21" t="s">
        <v>696</v>
      </c>
      <c r="F21" t="s">
        <v>681</v>
      </c>
      <c r="G21" t="s">
        <v>104</v>
      </c>
      <c r="H21" s="77">
        <v>129902</v>
      </c>
      <c r="I21" s="77">
        <v>2008</v>
      </c>
      <c r="J21" s="77">
        <v>0</v>
      </c>
      <c r="K21" s="77">
        <v>2608.4321599999998</v>
      </c>
      <c r="L21" s="78">
        <v>2.0000000000000001E-4</v>
      </c>
      <c r="M21" s="78">
        <v>4.1500000000000002E-2</v>
      </c>
      <c r="N21" s="78">
        <v>8.3000000000000001E-3</v>
      </c>
    </row>
    <row r="22" spans="2:14">
      <c r="B22" t="s">
        <v>699</v>
      </c>
      <c r="C22" t="s">
        <v>700</v>
      </c>
      <c r="D22" t="s">
        <v>102</v>
      </c>
      <c r="E22" t="s">
        <v>696</v>
      </c>
      <c r="F22" t="s">
        <v>681</v>
      </c>
      <c r="G22" t="s">
        <v>104</v>
      </c>
      <c r="H22" s="77">
        <v>128838</v>
      </c>
      <c r="I22" s="77">
        <v>2185</v>
      </c>
      <c r="J22" s="77">
        <v>0</v>
      </c>
      <c r="K22" s="77">
        <v>2815.1102999999998</v>
      </c>
      <c r="L22" s="78">
        <v>1E-4</v>
      </c>
      <c r="M22" s="78">
        <v>4.48E-2</v>
      </c>
      <c r="N22" s="78">
        <v>8.8999999999999999E-3</v>
      </c>
    </row>
    <row r="23" spans="2:14">
      <c r="B23" t="s">
        <v>701</v>
      </c>
      <c r="C23" t="s">
        <v>702</v>
      </c>
      <c r="D23" t="s">
        <v>102</v>
      </c>
      <c r="E23" t="s">
        <v>703</v>
      </c>
      <c r="F23" t="s">
        <v>681</v>
      </c>
      <c r="G23" t="s">
        <v>104</v>
      </c>
      <c r="H23" s="77">
        <v>971</v>
      </c>
      <c r="I23" s="77">
        <v>20010</v>
      </c>
      <c r="J23" s="77">
        <v>0</v>
      </c>
      <c r="K23" s="77">
        <v>194.2971</v>
      </c>
      <c r="L23" s="78">
        <v>0</v>
      </c>
      <c r="M23" s="78">
        <v>3.0999999999999999E-3</v>
      </c>
      <c r="N23" s="78">
        <v>5.9999999999999995E-4</v>
      </c>
    </row>
    <row r="24" spans="2:14">
      <c r="B24" t="s">
        <v>704</v>
      </c>
      <c r="C24" t="s">
        <v>705</v>
      </c>
      <c r="D24" t="s">
        <v>102</v>
      </c>
      <c r="E24" t="s">
        <v>703</v>
      </c>
      <c r="F24" t="s">
        <v>681</v>
      </c>
      <c r="G24" t="s">
        <v>104</v>
      </c>
      <c r="H24" s="77">
        <v>847</v>
      </c>
      <c r="I24" s="77">
        <v>21560</v>
      </c>
      <c r="J24" s="77">
        <v>0</v>
      </c>
      <c r="K24" s="77">
        <v>182.61320000000001</v>
      </c>
      <c r="L24" s="78">
        <v>0</v>
      </c>
      <c r="M24" s="78">
        <v>2.8999999999999998E-3</v>
      </c>
      <c r="N24" s="78">
        <v>5.9999999999999995E-4</v>
      </c>
    </row>
    <row r="25" spans="2:14">
      <c r="B25" s="79" t="s">
        <v>706</v>
      </c>
      <c r="D25" s="16"/>
      <c r="E25" s="16"/>
      <c r="F25" s="16"/>
      <c r="G25" s="16"/>
      <c r="H25" s="81">
        <v>129022.96</v>
      </c>
      <c r="J25" s="81">
        <v>0</v>
      </c>
      <c r="K25" s="81">
        <v>8634.0909520000005</v>
      </c>
      <c r="M25" s="80">
        <v>0.13739999999999999</v>
      </c>
      <c r="N25" s="80">
        <v>2.7400000000000001E-2</v>
      </c>
    </row>
    <row r="26" spans="2:14">
      <c r="B26" t="s">
        <v>707</v>
      </c>
      <c r="C26" t="s">
        <v>708</v>
      </c>
      <c r="D26" t="s">
        <v>102</v>
      </c>
      <c r="E26" t="s">
        <v>680</v>
      </c>
      <c r="F26" t="s">
        <v>681</v>
      </c>
      <c r="G26" t="s">
        <v>104</v>
      </c>
      <c r="H26" s="77">
        <v>8727</v>
      </c>
      <c r="I26" s="77">
        <v>122.7</v>
      </c>
      <c r="J26" s="77">
        <v>0</v>
      </c>
      <c r="K26" s="77">
        <v>10.708029</v>
      </c>
      <c r="L26" s="78">
        <v>0</v>
      </c>
      <c r="M26" s="78">
        <v>2.0000000000000001E-4</v>
      </c>
      <c r="N26" s="78">
        <v>0</v>
      </c>
    </row>
    <row r="27" spans="2:14">
      <c r="B27" t="s">
        <v>709</v>
      </c>
      <c r="C27" t="s">
        <v>710</v>
      </c>
      <c r="D27" t="s">
        <v>102</v>
      </c>
      <c r="E27" t="s">
        <v>680</v>
      </c>
      <c r="F27" t="s">
        <v>681</v>
      </c>
      <c r="G27" t="s">
        <v>104</v>
      </c>
      <c r="H27" s="77">
        <v>12339</v>
      </c>
      <c r="I27" s="77">
        <v>1073</v>
      </c>
      <c r="J27" s="77">
        <v>0</v>
      </c>
      <c r="K27" s="77">
        <v>132.39747</v>
      </c>
      <c r="L27" s="78">
        <v>2.0000000000000001E-4</v>
      </c>
      <c r="M27" s="78">
        <v>2.0999999999999999E-3</v>
      </c>
      <c r="N27" s="78">
        <v>4.0000000000000002E-4</v>
      </c>
    </row>
    <row r="28" spans="2:14">
      <c r="B28" t="s">
        <v>709</v>
      </c>
      <c r="C28" t="s">
        <v>711</v>
      </c>
      <c r="D28" t="s">
        <v>102</v>
      </c>
      <c r="E28" t="s">
        <v>680</v>
      </c>
      <c r="F28" t="s">
        <v>681</v>
      </c>
      <c r="G28" t="s">
        <v>104</v>
      </c>
      <c r="H28" s="77">
        <v>268</v>
      </c>
      <c r="I28" s="77">
        <v>4220</v>
      </c>
      <c r="J28" s="77">
        <v>0</v>
      </c>
      <c r="K28" s="77">
        <v>11.3096</v>
      </c>
      <c r="L28" s="78">
        <v>0</v>
      </c>
      <c r="M28" s="78">
        <v>2.0000000000000001E-4</v>
      </c>
      <c r="N28" s="78">
        <v>0</v>
      </c>
    </row>
    <row r="29" spans="2:14">
      <c r="B29" t="s">
        <v>712</v>
      </c>
      <c r="C29" t="s">
        <v>713</v>
      </c>
      <c r="D29" t="s">
        <v>102</v>
      </c>
      <c r="E29" t="s">
        <v>714</v>
      </c>
      <c r="F29" t="s">
        <v>681</v>
      </c>
      <c r="G29" t="s">
        <v>104</v>
      </c>
      <c r="H29" s="77">
        <v>4005</v>
      </c>
      <c r="I29" s="77">
        <v>11370</v>
      </c>
      <c r="J29" s="77">
        <v>0</v>
      </c>
      <c r="K29" s="77">
        <v>455.36849999999998</v>
      </c>
      <c r="L29" s="78">
        <v>1.8499999999999999E-2</v>
      </c>
      <c r="M29" s="78">
        <v>7.1999999999999998E-3</v>
      </c>
      <c r="N29" s="78">
        <v>1.4E-3</v>
      </c>
    </row>
    <row r="30" spans="2:14">
      <c r="B30" t="s">
        <v>709</v>
      </c>
      <c r="C30" t="s">
        <v>715</v>
      </c>
      <c r="D30" t="s">
        <v>102</v>
      </c>
      <c r="E30" t="s">
        <v>686</v>
      </c>
      <c r="F30" t="s">
        <v>681</v>
      </c>
      <c r="G30" t="s">
        <v>104</v>
      </c>
      <c r="H30" s="77">
        <v>759</v>
      </c>
      <c r="I30" s="77">
        <v>3534</v>
      </c>
      <c r="J30" s="77">
        <v>0</v>
      </c>
      <c r="K30" s="77">
        <v>26.823060000000002</v>
      </c>
      <c r="L30" s="78">
        <v>1E-4</v>
      </c>
      <c r="M30" s="78">
        <v>4.0000000000000002E-4</v>
      </c>
      <c r="N30" s="78">
        <v>1E-4</v>
      </c>
    </row>
    <row r="31" spans="2:14">
      <c r="B31" t="s">
        <v>709</v>
      </c>
      <c r="C31" t="s">
        <v>716</v>
      </c>
      <c r="D31" t="s">
        <v>102</v>
      </c>
      <c r="E31" t="s">
        <v>686</v>
      </c>
      <c r="F31" t="s">
        <v>681</v>
      </c>
      <c r="G31" t="s">
        <v>104</v>
      </c>
      <c r="H31" s="77">
        <v>963</v>
      </c>
      <c r="I31" s="77">
        <v>2975</v>
      </c>
      <c r="J31" s="77">
        <v>0</v>
      </c>
      <c r="K31" s="77">
        <v>28.649249999999999</v>
      </c>
      <c r="L31" s="78">
        <v>2.9999999999999997E-4</v>
      </c>
      <c r="M31" s="78">
        <v>5.0000000000000001E-4</v>
      </c>
      <c r="N31" s="78">
        <v>1E-4</v>
      </c>
    </row>
    <row r="32" spans="2:14">
      <c r="B32" t="s">
        <v>709</v>
      </c>
      <c r="C32" t="s">
        <v>717</v>
      </c>
      <c r="D32" t="s">
        <v>102</v>
      </c>
      <c r="E32" t="s">
        <v>686</v>
      </c>
      <c r="F32" t="s">
        <v>681</v>
      </c>
      <c r="G32" t="s">
        <v>104</v>
      </c>
      <c r="H32" s="77">
        <v>1952</v>
      </c>
      <c r="I32" s="77">
        <v>2871</v>
      </c>
      <c r="J32" s="77">
        <v>0</v>
      </c>
      <c r="K32" s="77">
        <v>56.041919999999998</v>
      </c>
      <c r="L32" s="78">
        <v>2.9999999999999997E-4</v>
      </c>
      <c r="M32" s="78">
        <v>8.9999999999999998E-4</v>
      </c>
      <c r="N32" s="78">
        <v>2.0000000000000001E-4</v>
      </c>
    </row>
    <row r="33" spans="2:14">
      <c r="B33" t="s">
        <v>718</v>
      </c>
      <c r="C33" t="s">
        <v>719</v>
      </c>
      <c r="D33" t="s">
        <v>102</v>
      </c>
      <c r="E33" t="s">
        <v>720</v>
      </c>
      <c r="F33" t="s">
        <v>681</v>
      </c>
      <c r="G33" t="s">
        <v>104</v>
      </c>
      <c r="H33" s="77">
        <v>1673</v>
      </c>
      <c r="I33" s="77">
        <v>7513</v>
      </c>
      <c r="J33" s="77">
        <v>0</v>
      </c>
      <c r="K33" s="77">
        <v>125.69249000000001</v>
      </c>
      <c r="L33" s="78">
        <v>1E-4</v>
      </c>
      <c r="M33" s="78">
        <v>2E-3</v>
      </c>
      <c r="N33" s="78">
        <v>4.0000000000000002E-4</v>
      </c>
    </row>
    <row r="34" spans="2:14">
      <c r="B34" t="s">
        <v>721</v>
      </c>
      <c r="C34" t="s">
        <v>722</v>
      </c>
      <c r="D34" t="s">
        <v>102</v>
      </c>
      <c r="E34" t="s">
        <v>720</v>
      </c>
      <c r="F34" t="s">
        <v>681</v>
      </c>
      <c r="G34" t="s">
        <v>104</v>
      </c>
      <c r="H34" s="77">
        <v>35918</v>
      </c>
      <c r="I34" s="77">
        <v>7461</v>
      </c>
      <c r="J34" s="77">
        <v>0</v>
      </c>
      <c r="K34" s="77">
        <v>2679.8419800000001</v>
      </c>
      <c r="L34" s="78">
        <v>2.0999999999999999E-3</v>
      </c>
      <c r="M34" s="78">
        <v>4.2599999999999999E-2</v>
      </c>
      <c r="N34" s="78">
        <v>8.5000000000000006E-3</v>
      </c>
    </row>
    <row r="35" spans="2:14">
      <c r="B35" t="s">
        <v>709</v>
      </c>
      <c r="C35" t="s">
        <v>723</v>
      </c>
      <c r="D35" t="s">
        <v>102</v>
      </c>
      <c r="E35" t="s">
        <v>691</v>
      </c>
      <c r="F35" t="s">
        <v>681</v>
      </c>
      <c r="G35" t="s">
        <v>104</v>
      </c>
      <c r="H35" s="77">
        <v>946</v>
      </c>
      <c r="I35" s="77">
        <v>4086</v>
      </c>
      <c r="J35" s="77">
        <v>0</v>
      </c>
      <c r="K35" s="77">
        <v>38.653559999999999</v>
      </c>
      <c r="L35" s="78">
        <v>0</v>
      </c>
      <c r="M35" s="78">
        <v>5.9999999999999995E-4</v>
      </c>
      <c r="N35" s="78">
        <v>1E-4</v>
      </c>
    </row>
    <row r="36" spans="2:14">
      <c r="B36" t="s">
        <v>709</v>
      </c>
      <c r="C36" t="s">
        <v>724</v>
      </c>
      <c r="D36" t="s">
        <v>102</v>
      </c>
      <c r="E36" t="s">
        <v>691</v>
      </c>
      <c r="F36" t="s">
        <v>681</v>
      </c>
      <c r="G36" t="s">
        <v>104</v>
      </c>
      <c r="H36" s="77">
        <v>230</v>
      </c>
      <c r="I36" s="77">
        <v>13020</v>
      </c>
      <c r="J36" s="77">
        <v>0</v>
      </c>
      <c r="K36" s="77">
        <v>29.946000000000002</v>
      </c>
      <c r="L36" s="78">
        <v>0</v>
      </c>
      <c r="M36" s="78">
        <v>5.0000000000000001E-4</v>
      </c>
      <c r="N36" s="78">
        <v>1E-4</v>
      </c>
    </row>
    <row r="37" spans="2:14">
      <c r="B37" t="s">
        <v>709</v>
      </c>
      <c r="C37" t="s">
        <v>725</v>
      </c>
      <c r="D37" t="s">
        <v>102</v>
      </c>
      <c r="E37" t="s">
        <v>691</v>
      </c>
      <c r="F37" t="s">
        <v>681</v>
      </c>
      <c r="G37" t="s">
        <v>104</v>
      </c>
      <c r="H37" s="77">
        <v>437</v>
      </c>
      <c r="I37" s="77">
        <v>329.7</v>
      </c>
      <c r="J37" s="77">
        <v>0</v>
      </c>
      <c r="K37" s="77">
        <v>1.4407890000000001</v>
      </c>
      <c r="L37" s="78">
        <v>0</v>
      </c>
      <c r="M37" s="78">
        <v>0</v>
      </c>
      <c r="N37" s="78">
        <v>0</v>
      </c>
    </row>
    <row r="38" spans="2:14">
      <c r="B38" t="s">
        <v>726</v>
      </c>
      <c r="C38" t="s">
        <v>727</v>
      </c>
      <c r="D38" t="s">
        <v>102</v>
      </c>
      <c r="E38" t="s">
        <v>691</v>
      </c>
      <c r="F38" t="s">
        <v>681</v>
      </c>
      <c r="G38" t="s">
        <v>104</v>
      </c>
      <c r="H38" s="77">
        <v>993</v>
      </c>
      <c r="I38" s="77">
        <v>7348</v>
      </c>
      <c r="J38" s="77">
        <v>0</v>
      </c>
      <c r="K38" s="77">
        <v>72.965639999999993</v>
      </c>
      <c r="L38" s="78">
        <v>2.0000000000000001E-4</v>
      </c>
      <c r="M38" s="78">
        <v>1.1999999999999999E-3</v>
      </c>
      <c r="N38" s="78">
        <v>2.0000000000000001E-4</v>
      </c>
    </row>
    <row r="39" spans="2:14">
      <c r="B39" t="s">
        <v>728</v>
      </c>
      <c r="C39" t="s">
        <v>729</v>
      </c>
      <c r="D39" t="s">
        <v>102</v>
      </c>
      <c r="E39" t="s">
        <v>691</v>
      </c>
      <c r="F39" t="s">
        <v>681</v>
      </c>
      <c r="G39" t="s">
        <v>104</v>
      </c>
      <c r="H39" s="77">
        <v>1311</v>
      </c>
      <c r="I39" s="77">
        <v>24920</v>
      </c>
      <c r="J39" s="77">
        <v>0</v>
      </c>
      <c r="K39" s="77">
        <v>326.70119999999997</v>
      </c>
      <c r="L39" s="78">
        <v>1E-4</v>
      </c>
      <c r="M39" s="78">
        <v>5.1999999999999998E-3</v>
      </c>
      <c r="N39" s="78">
        <v>1E-3</v>
      </c>
    </row>
    <row r="40" spans="2:14">
      <c r="B40" t="s">
        <v>730</v>
      </c>
      <c r="C40" t="s">
        <v>731</v>
      </c>
      <c r="D40" t="s">
        <v>102</v>
      </c>
      <c r="E40" t="s">
        <v>691</v>
      </c>
      <c r="F40" t="s">
        <v>681</v>
      </c>
      <c r="G40" t="s">
        <v>104</v>
      </c>
      <c r="H40" s="77">
        <v>532</v>
      </c>
      <c r="I40" s="77">
        <v>3240</v>
      </c>
      <c r="J40" s="77">
        <v>0</v>
      </c>
      <c r="K40" s="77">
        <v>17.236799999999999</v>
      </c>
      <c r="L40" s="78">
        <v>1E-4</v>
      </c>
      <c r="M40" s="78">
        <v>2.9999999999999997E-4</v>
      </c>
      <c r="N40" s="78">
        <v>1E-4</v>
      </c>
    </row>
    <row r="41" spans="2:14">
      <c r="B41" t="s">
        <v>732</v>
      </c>
      <c r="C41" t="s">
        <v>733</v>
      </c>
      <c r="D41" t="s">
        <v>102</v>
      </c>
      <c r="E41" t="s">
        <v>691</v>
      </c>
      <c r="F41" t="s">
        <v>681</v>
      </c>
      <c r="G41" t="s">
        <v>104</v>
      </c>
      <c r="H41" s="77">
        <v>4111</v>
      </c>
      <c r="I41" s="77">
        <v>1440</v>
      </c>
      <c r="J41" s="77">
        <v>0</v>
      </c>
      <c r="K41" s="77">
        <v>59.198399999999999</v>
      </c>
      <c r="L41" s="78">
        <v>5.0000000000000001E-4</v>
      </c>
      <c r="M41" s="78">
        <v>8.9999999999999998E-4</v>
      </c>
      <c r="N41" s="78">
        <v>2.0000000000000001E-4</v>
      </c>
    </row>
    <row r="42" spans="2:14">
      <c r="B42" t="s">
        <v>734</v>
      </c>
      <c r="C42" t="s">
        <v>735</v>
      </c>
      <c r="D42" t="s">
        <v>102</v>
      </c>
      <c r="E42" t="s">
        <v>696</v>
      </c>
      <c r="F42" t="s">
        <v>681</v>
      </c>
      <c r="G42" t="s">
        <v>104</v>
      </c>
      <c r="H42" s="77">
        <v>366</v>
      </c>
      <c r="I42" s="77">
        <v>4793</v>
      </c>
      <c r="J42" s="77">
        <v>0</v>
      </c>
      <c r="K42" s="77">
        <v>17.542380000000001</v>
      </c>
      <c r="L42" s="78">
        <v>0</v>
      </c>
      <c r="M42" s="78">
        <v>2.9999999999999997E-4</v>
      </c>
      <c r="N42" s="78">
        <v>1E-4</v>
      </c>
    </row>
    <row r="43" spans="2:14">
      <c r="B43" t="s">
        <v>709</v>
      </c>
      <c r="C43" t="s">
        <v>736</v>
      </c>
      <c r="D43" t="s">
        <v>102</v>
      </c>
      <c r="E43" t="s">
        <v>696</v>
      </c>
      <c r="F43" t="s">
        <v>681</v>
      </c>
      <c r="G43" t="s">
        <v>104</v>
      </c>
      <c r="H43" s="77">
        <v>544</v>
      </c>
      <c r="I43" s="77">
        <v>5268</v>
      </c>
      <c r="J43" s="77">
        <v>0</v>
      </c>
      <c r="K43" s="77">
        <v>28.657920000000001</v>
      </c>
      <c r="L43" s="78">
        <v>0</v>
      </c>
      <c r="M43" s="78">
        <v>5.0000000000000001E-4</v>
      </c>
      <c r="N43" s="78">
        <v>1E-4</v>
      </c>
    </row>
    <row r="44" spans="2:14">
      <c r="B44" t="s">
        <v>709</v>
      </c>
      <c r="C44" t="s">
        <v>737</v>
      </c>
      <c r="D44" t="s">
        <v>102</v>
      </c>
      <c r="E44" t="s">
        <v>696</v>
      </c>
      <c r="F44" t="s">
        <v>681</v>
      </c>
      <c r="G44" t="s">
        <v>104</v>
      </c>
      <c r="H44" s="77">
        <v>4497</v>
      </c>
      <c r="I44" s="77">
        <v>1896</v>
      </c>
      <c r="J44" s="77">
        <v>0</v>
      </c>
      <c r="K44" s="77">
        <v>85.263120000000001</v>
      </c>
      <c r="L44" s="78">
        <v>1E-4</v>
      </c>
      <c r="M44" s="78">
        <v>1.4E-3</v>
      </c>
      <c r="N44" s="78">
        <v>2.9999999999999997E-4</v>
      </c>
    </row>
    <row r="45" spans="2:14">
      <c r="B45" t="s">
        <v>709</v>
      </c>
      <c r="C45" t="s">
        <v>738</v>
      </c>
      <c r="D45" t="s">
        <v>102</v>
      </c>
      <c r="E45" t="s">
        <v>696</v>
      </c>
      <c r="F45" t="s">
        <v>681</v>
      </c>
      <c r="G45" t="s">
        <v>104</v>
      </c>
      <c r="H45" s="77">
        <v>2071</v>
      </c>
      <c r="I45" s="77">
        <v>2800</v>
      </c>
      <c r="J45" s="77">
        <v>0</v>
      </c>
      <c r="K45" s="77">
        <v>57.988</v>
      </c>
      <c r="L45" s="78">
        <v>1E-4</v>
      </c>
      <c r="M45" s="78">
        <v>8.9999999999999998E-4</v>
      </c>
      <c r="N45" s="78">
        <v>2.0000000000000001E-4</v>
      </c>
    </row>
    <row r="46" spans="2:14">
      <c r="B46" t="s">
        <v>709</v>
      </c>
      <c r="C46" t="s">
        <v>739</v>
      </c>
      <c r="D46" t="s">
        <v>102</v>
      </c>
      <c r="E46" t="s">
        <v>696</v>
      </c>
      <c r="F46" t="s">
        <v>681</v>
      </c>
      <c r="G46" t="s">
        <v>104</v>
      </c>
      <c r="H46" s="77">
        <v>568</v>
      </c>
      <c r="I46" s="77">
        <v>1894</v>
      </c>
      <c r="J46" s="77">
        <v>0</v>
      </c>
      <c r="K46" s="77">
        <v>10.75792</v>
      </c>
      <c r="L46" s="78">
        <v>0</v>
      </c>
      <c r="M46" s="78">
        <v>2.0000000000000001E-4</v>
      </c>
      <c r="N46" s="78">
        <v>0</v>
      </c>
    </row>
    <row r="47" spans="2:14">
      <c r="B47" t="s">
        <v>709</v>
      </c>
      <c r="C47" t="s">
        <v>740</v>
      </c>
      <c r="D47" t="s">
        <v>102</v>
      </c>
      <c r="E47" t="s">
        <v>696</v>
      </c>
      <c r="F47" t="s">
        <v>681</v>
      </c>
      <c r="G47" t="s">
        <v>104</v>
      </c>
      <c r="H47" s="77">
        <v>8720</v>
      </c>
      <c r="I47" s="77">
        <v>13270</v>
      </c>
      <c r="J47" s="77">
        <v>0</v>
      </c>
      <c r="K47" s="77">
        <v>1157.144</v>
      </c>
      <c r="L47" s="78">
        <v>4.0000000000000002E-4</v>
      </c>
      <c r="M47" s="78">
        <v>1.84E-2</v>
      </c>
      <c r="N47" s="78">
        <v>3.7000000000000002E-3</v>
      </c>
    </row>
    <row r="48" spans="2:14">
      <c r="B48" t="s">
        <v>741</v>
      </c>
      <c r="C48" t="s">
        <v>742</v>
      </c>
      <c r="D48" t="s">
        <v>102</v>
      </c>
      <c r="E48" t="s">
        <v>696</v>
      </c>
      <c r="F48" t="s">
        <v>681</v>
      </c>
      <c r="G48" t="s">
        <v>104</v>
      </c>
      <c r="H48" s="77">
        <v>5006.96</v>
      </c>
      <c r="I48" s="77">
        <v>14040</v>
      </c>
      <c r="J48" s="77">
        <v>0</v>
      </c>
      <c r="K48" s="77">
        <v>702.97718399999997</v>
      </c>
      <c r="L48" s="78">
        <v>2.0000000000000001E-4</v>
      </c>
      <c r="M48" s="78">
        <v>1.12E-2</v>
      </c>
      <c r="N48" s="78">
        <v>2.2000000000000001E-3</v>
      </c>
    </row>
    <row r="49" spans="2:14">
      <c r="B49" t="s">
        <v>743</v>
      </c>
      <c r="C49" t="s">
        <v>744</v>
      </c>
      <c r="D49" t="s">
        <v>102</v>
      </c>
      <c r="E49" t="s">
        <v>696</v>
      </c>
      <c r="F49" t="s">
        <v>681</v>
      </c>
      <c r="G49" t="s">
        <v>104</v>
      </c>
      <c r="H49" s="77">
        <v>76</v>
      </c>
      <c r="I49" s="77">
        <v>20390</v>
      </c>
      <c r="J49" s="77">
        <v>0</v>
      </c>
      <c r="K49" s="77">
        <v>15.4964</v>
      </c>
      <c r="L49" s="78">
        <v>0</v>
      </c>
      <c r="M49" s="78">
        <v>2.0000000000000001E-4</v>
      </c>
      <c r="N49" s="78">
        <v>0</v>
      </c>
    </row>
    <row r="50" spans="2:14">
      <c r="B50" t="s">
        <v>745</v>
      </c>
      <c r="C50" t="s">
        <v>746</v>
      </c>
      <c r="D50" t="s">
        <v>102</v>
      </c>
      <c r="E50" t="s">
        <v>703</v>
      </c>
      <c r="F50" t="s">
        <v>681</v>
      </c>
      <c r="G50" t="s">
        <v>104</v>
      </c>
      <c r="H50" s="77">
        <v>1177</v>
      </c>
      <c r="I50" s="77">
        <v>45800</v>
      </c>
      <c r="J50" s="77">
        <v>0</v>
      </c>
      <c r="K50" s="77">
        <v>539.06600000000003</v>
      </c>
      <c r="L50" s="78">
        <v>2.9999999999999997E-4</v>
      </c>
      <c r="M50" s="78">
        <v>8.6E-3</v>
      </c>
      <c r="N50" s="78">
        <v>1.6999999999999999E-3</v>
      </c>
    </row>
    <row r="51" spans="2:14">
      <c r="B51" t="s">
        <v>747</v>
      </c>
      <c r="C51" t="s">
        <v>748</v>
      </c>
      <c r="D51" t="s">
        <v>102</v>
      </c>
      <c r="E51" t="s">
        <v>703</v>
      </c>
      <c r="F51" t="s">
        <v>681</v>
      </c>
      <c r="G51" t="s">
        <v>104</v>
      </c>
      <c r="H51" s="77">
        <v>71</v>
      </c>
      <c r="I51" s="77">
        <v>17210</v>
      </c>
      <c r="J51" s="77">
        <v>0</v>
      </c>
      <c r="K51" s="77">
        <v>12.219099999999999</v>
      </c>
      <c r="L51" s="78">
        <v>0</v>
      </c>
      <c r="M51" s="78">
        <v>2.0000000000000001E-4</v>
      </c>
      <c r="N51" s="78">
        <v>0</v>
      </c>
    </row>
    <row r="52" spans="2:14">
      <c r="B52" t="s">
        <v>749</v>
      </c>
      <c r="C52" t="s">
        <v>750</v>
      </c>
      <c r="D52" t="s">
        <v>102</v>
      </c>
      <c r="E52" t="s">
        <v>703</v>
      </c>
      <c r="F52" t="s">
        <v>681</v>
      </c>
      <c r="G52" t="s">
        <v>104</v>
      </c>
      <c r="H52" s="77">
        <v>20499</v>
      </c>
      <c r="I52" s="77">
        <v>2876</v>
      </c>
      <c r="J52" s="77">
        <v>0</v>
      </c>
      <c r="K52" s="77">
        <v>589.55124000000001</v>
      </c>
      <c r="L52" s="78">
        <v>8.9999999999999998E-4</v>
      </c>
      <c r="M52" s="78">
        <v>9.4000000000000004E-3</v>
      </c>
      <c r="N52" s="78">
        <v>1.9E-3</v>
      </c>
    </row>
    <row r="53" spans="2:14">
      <c r="B53" t="s">
        <v>751</v>
      </c>
      <c r="C53" t="s">
        <v>752</v>
      </c>
      <c r="D53" t="s">
        <v>102</v>
      </c>
      <c r="E53" t="s">
        <v>703</v>
      </c>
      <c r="F53" t="s">
        <v>681</v>
      </c>
      <c r="G53" t="s">
        <v>104</v>
      </c>
      <c r="H53" s="77">
        <v>10263</v>
      </c>
      <c r="I53" s="77">
        <v>13100</v>
      </c>
      <c r="J53" s="77">
        <v>0</v>
      </c>
      <c r="K53" s="77">
        <v>1344.453</v>
      </c>
      <c r="L53" s="78">
        <v>2E-3</v>
      </c>
      <c r="M53" s="78">
        <v>2.1399999999999999E-2</v>
      </c>
      <c r="N53" s="78">
        <v>4.3E-3</v>
      </c>
    </row>
    <row r="54" spans="2:14">
      <c r="B54" s="79" t="s">
        <v>753</v>
      </c>
      <c r="D54" s="16"/>
      <c r="E54" s="16"/>
      <c r="F54" s="16"/>
      <c r="G54" s="16"/>
      <c r="H54" s="81">
        <v>5706051.0999999996</v>
      </c>
      <c r="J54" s="81">
        <v>0</v>
      </c>
      <c r="K54" s="81">
        <v>27405.268443100002</v>
      </c>
      <c r="M54" s="80">
        <v>0.436</v>
      </c>
      <c r="N54" s="80">
        <v>8.6900000000000005E-2</v>
      </c>
    </row>
    <row r="55" spans="2:14">
      <c r="B55" t="s">
        <v>754</v>
      </c>
      <c r="C55" t="s">
        <v>755</v>
      </c>
      <c r="D55" t="s">
        <v>102</v>
      </c>
      <c r="E55" t="s">
        <v>686</v>
      </c>
      <c r="F55" t="s">
        <v>756</v>
      </c>
      <c r="G55" t="s">
        <v>104</v>
      </c>
      <c r="H55" s="77">
        <v>2513506</v>
      </c>
      <c r="I55" s="77">
        <v>458.53</v>
      </c>
      <c r="J55" s="77">
        <v>0</v>
      </c>
      <c r="K55" s="77">
        <v>11525.1790618</v>
      </c>
      <c r="L55" s="78">
        <v>1.7399999999999999E-2</v>
      </c>
      <c r="M55" s="78">
        <v>0.18340000000000001</v>
      </c>
      <c r="N55" s="78">
        <v>3.6499999999999998E-2</v>
      </c>
    </row>
    <row r="56" spans="2:14">
      <c r="B56" t="s">
        <v>757</v>
      </c>
      <c r="C56" t="s">
        <v>758</v>
      </c>
      <c r="D56" t="s">
        <v>102</v>
      </c>
      <c r="E56" t="s">
        <v>696</v>
      </c>
      <c r="F56" t="s">
        <v>756</v>
      </c>
      <c r="G56" t="s">
        <v>104</v>
      </c>
      <c r="H56" s="77">
        <v>2475572.1</v>
      </c>
      <c r="I56" s="77">
        <v>360.5</v>
      </c>
      <c r="J56" s="77">
        <v>0</v>
      </c>
      <c r="K56" s="77">
        <v>8924.4374205000004</v>
      </c>
      <c r="L56" s="78">
        <v>1.8E-3</v>
      </c>
      <c r="M56" s="78">
        <v>0.14199999999999999</v>
      </c>
      <c r="N56" s="78">
        <v>2.8299999999999999E-2</v>
      </c>
    </row>
    <row r="57" spans="2:14">
      <c r="B57" t="s">
        <v>759</v>
      </c>
      <c r="C57" t="s">
        <v>760</v>
      </c>
      <c r="D57" t="s">
        <v>102</v>
      </c>
      <c r="E57" t="s">
        <v>696</v>
      </c>
      <c r="F57" t="s">
        <v>756</v>
      </c>
      <c r="G57" t="s">
        <v>104</v>
      </c>
      <c r="H57" s="77">
        <v>593373</v>
      </c>
      <c r="I57" s="77">
        <v>374.96</v>
      </c>
      <c r="J57" s="77">
        <v>0</v>
      </c>
      <c r="K57" s="77">
        <v>2224.9114008000001</v>
      </c>
      <c r="L57" s="78">
        <v>5.9999999999999995E-4</v>
      </c>
      <c r="M57" s="78">
        <v>3.5400000000000001E-2</v>
      </c>
      <c r="N57" s="78">
        <v>7.1000000000000004E-3</v>
      </c>
    </row>
    <row r="58" spans="2:14">
      <c r="B58" t="s">
        <v>761</v>
      </c>
      <c r="C58" t="s">
        <v>762</v>
      </c>
      <c r="D58" t="s">
        <v>102</v>
      </c>
      <c r="E58" t="s">
        <v>703</v>
      </c>
      <c r="F58" t="s">
        <v>756</v>
      </c>
      <c r="G58" t="s">
        <v>104</v>
      </c>
      <c r="H58" s="77">
        <v>123600</v>
      </c>
      <c r="I58" s="77">
        <v>3827.46</v>
      </c>
      <c r="J58" s="77">
        <v>0</v>
      </c>
      <c r="K58" s="77">
        <v>4730.7405600000002</v>
      </c>
      <c r="L58" s="78">
        <v>5.3E-3</v>
      </c>
      <c r="M58" s="78">
        <v>7.5300000000000006E-2</v>
      </c>
      <c r="N58" s="78">
        <v>1.4999999999999999E-2</v>
      </c>
    </row>
    <row r="59" spans="2:14">
      <c r="B59" s="79" t="s">
        <v>763</v>
      </c>
      <c r="D59" s="16"/>
      <c r="E59" s="16"/>
      <c r="F59" s="16"/>
      <c r="G59" s="16"/>
      <c r="H59" s="81">
        <v>0</v>
      </c>
      <c r="J59" s="81">
        <v>0</v>
      </c>
      <c r="K59" s="81">
        <v>0</v>
      </c>
      <c r="M59" s="80">
        <v>0</v>
      </c>
      <c r="N59" s="80">
        <v>0</v>
      </c>
    </row>
    <row r="60" spans="2:14">
      <c r="B60" t="s">
        <v>202</v>
      </c>
      <c r="C60" t="s">
        <v>202</v>
      </c>
      <c r="D60" s="16"/>
      <c r="E60" s="16"/>
      <c r="F60" t="s">
        <v>202</v>
      </c>
      <c r="G60" t="s">
        <v>202</v>
      </c>
      <c r="H60" s="77">
        <v>0</v>
      </c>
      <c r="I60" s="77">
        <v>0</v>
      </c>
      <c r="K60" s="77">
        <v>0</v>
      </c>
      <c r="L60" s="78">
        <v>0</v>
      </c>
      <c r="M60" s="78">
        <v>0</v>
      </c>
      <c r="N60" s="78">
        <v>0</v>
      </c>
    </row>
    <row r="61" spans="2:14">
      <c r="B61" s="79" t="s">
        <v>462</v>
      </c>
      <c r="D61" s="16"/>
      <c r="E61" s="16"/>
      <c r="F61" s="16"/>
      <c r="G61" s="16"/>
      <c r="H61" s="81">
        <v>0</v>
      </c>
      <c r="J61" s="81">
        <v>0</v>
      </c>
      <c r="K61" s="81">
        <v>0</v>
      </c>
      <c r="M61" s="80">
        <v>0</v>
      </c>
      <c r="N61" s="80">
        <v>0</v>
      </c>
    </row>
    <row r="62" spans="2:14">
      <c r="B62" t="s">
        <v>202</v>
      </c>
      <c r="C62" t="s">
        <v>202</v>
      </c>
      <c r="D62" s="16"/>
      <c r="E62" s="16"/>
      <c r="F62" t="s">
        <v>202</v>
      </c>
      <c r="G62" t="s">
        <v>202</v>
      </c>
      <c r="H62" s="77">
        <v>0</v>
      </c>
      <c r="I62" s="77">
        <v>0</v>
      </c>
      <c r="K62" s="77">
        <v>0</v>
      </c>
      <c r="L62" s="78">
        <v>0</v>
      </c>
      <c r="M62" s="78">
        <v>0</v>
      </c>
      <c r="N62" s="78">
        <v>0</v>
      </c>
    </row>
    <row r="63" spans="2:14">
      <c r="B63" s="79" t="s">
        <v>764</v>
      </c>
      <c r="D63" s="16"/>
      <c r="E63" s="16"/>
      <c r="F63" s="16"/>
      <c r="G63" s="16"/>
      <c r="H63" s="81">
        <v>0</v>
      </c>
      <c r="J63" s="81">
        <v>0</v>
      </c>
      <c r="K63" s="81">
        <v>0</v>
      </c>
      <c r="M63" s="80">
        <v>0</v>
      </c>
      <c r="N63" s="80">
        <v>0</v>
      </c>
    </row>
    <row r="64" spans="2:14">
      <c r="B64" t="s">
        <v>202</v>
      </c>
      <c r="C64" t="s">
        <v>202</v>
      </c>
      <c r="D64" s="16"/>
      <c r="E64" s="16"/>
      <c r="F64" t="s">
        <v>202</v>
      </c>
      <c r="G64" t="s">
        <v>202</v>
      </c>
      <c r="H64" s="77">
        <v>0</v>
      </c>
      <c r="I64" s="77">
        <v>0</v>
      </c>
      <c r="K64" s="77">
        <v>0</v>
      </c>
      <c r="L64" s="78">
        <v>0</v>
      </c>
      <c r="M64" s="78">
        <v>0</v>
      </c>
      <c r="N64" s="78">
        <v>0</v>
      </c>
    </row>
    <row r="65" spans="2:14">
      <c r="B65" s="79" t="s">
        <v>210</v>
      </c>
      <c r="D65" s="16"/>
      <c r="E65" s="16"/>
      <c r="F65" s="16"/>
      <c r="G65" s="16"/>
      <c r="H65" s="81">
        <v>54878</v>
      </c>
      <c r="J65" s="81">
        <v>17.019675840000001</v>
      </c>
      <c r="K65" s="81">
        <v>16626.055389839999</v>
      </c>
      <c r="M65" s="80">
        <v>0.26450000000000001</v>
      </c>
      <c r="N65" s="80">
        <v>5.2699999999999997E-2</v>
      </c>
    </row>
    <row r="66" spans="2:14">
      <c r="B66" s="79" t="s">
        <v>765</v>
      </c>
      <c r="D66" s="16"/>
      <c r="E66" s="16"/>
      <c r="F66" s="16"/>
      <c r="G66" s="16"/>
      <c r="H66" s="81">
        <v>54878</v>
      </c>
      <c r="J66" s="81">
        <v>17.019675840000001</v>
      </c>
      <c r="K66" s="81">
        <v>16626.055389839999</v>
      </c>
      <c r="M66" s="80">
        <v>0.26450000000000001</v>
      </c>
      <c r="N66" s="80">
        <v>5.2699999999999997E-2</v>
      </c>
    </row>
    <row r="67" spans="2:14">
      <c r="B67" t="s">
        <v>766</v>
      </c>
      <c r="C67" t="s">
        <v>767</v>
      </c>
      <c r="D67" t="s">
        <v>619</v>
      </c>
      <c r="E67" t="s">
        <v>768</v>
      </c>
      <c r="F67" t="s">
        <v>1016</v>
      </c>
      <c r="G67" t="s">
        <v>108</v>
      </c>
      <c r="H67" s="77">
        <v>610</v>
      </c>
      <c r="I67" s="77">
        <v>20178</v>
      </c>
      <c r="J67" s="77">
        <v>0</v>
      </c>
      <c r="K67" s="77">
        <v>390.92050080000001</v>
      </c>
      <c r="L67" s="78">
        <v>0</v>
      </c>
      <c r="M67" s="78">
        <v>6.1999999999999998E-3</v>
      </c>
      <c r="N67" s="78">
        <v>1.1999999999999999E-3</v>
      </c>
    </row>
    <row r="68" spans="2:14">
      <c r="B68" t="s">
        <v>769</v>
      </c>
      <c r="C68" t="s">
        <v>770</v>
      </c>
      <c r="D68" t="s">
        <v>600</v>
      </c>
      <c r="E68" t="s">
        <v>771</v>
      </c>
      <c r="F68" t="s">
        <v>1016</v>
      </c>
      <c r="G68" t="s">
        <v>108</v>
      </c>
      <c r="H68" s="77">
        <v>1807</v>
      </c>
      <c r="I68" s="77">
        <v>2375</v>
      </c>
      <c r="J68" s="77">
        <v>0</v>
      </c>
      <c r="K68" s="77">
        <v>136.30201</v>
      </c>
      <c r="L68" s="78">
        <v>0</v>
      </c>
      <c r="M68" s="78">
        <v>2.2000000000000001E-3</v>
      </c>
      <c r="N68" s="78">
        <v>4.0000000000000002E-4</v>
      </c>
    </row>
    <row r="69" spans="2:14">
      <c r="B69" t="s">
        <v>772</v>
      </c>
      <c r="C69" t="s">
        <v>773</v>
      </c>
      <c r="D69" t="s">
        <v>774</v>
      </c>
      <c r="E69" t="s">
        <v>775</v>
      </c>
      <c r="F69" t="s">
        <v>1016</v>
      </c>
      <c r="G69" t="s">
        <v>108</v>
      </c>
      <c r="H69" s="77">
        <v>7050</v>
      </c>
      <c r="I69" s="77">
        <v>1871</v>
      </c>
      <c r="J69" s="77">
        <v>0</v>
      </c>
      <c r="K69" s="77">
        <v>418.93186800000001</v>
      </c>
      <c r="L69" s="78">
        <v>0</v>
      </c>
      <c r="M69" s="78">
        <v>6.7000000000000002E-3</v>
      </c>
      <c r="N69" s="78">
        <v>1.2999999999999999E-3</v>
      </c>
    </row>
    <row r="70" spans="2:14">
      <c r="B70" t="s">
        <v>776</v>
      </c>
      <c r="C70" t="s">
        <v>777</v>
      </c>
      <c r="D70" t="s">
        <v>600</v>
      </c>
      <c r="E70" t="s">
        <v>778</v>
      </c>
      <c r="F70" t="s">
        <v>1016</v>
      </c>
      <c r="G70" t="s">
        <v>108</v>
      </c>
      <c r="H70" s="77">
        <v>2560</v>
      </c>
      <c r="I70" s="77">
        <v>6569</v>
      </c>
      <c r="J70" s="77">
        <v>0</v>
      </c>
      <c r="K70" s="77">
        <v>534.0964864</v>
      </c>
      <c r="L70" s="78">
        <v>0</v>
      </c>
      <c r="M70" s="78">
        <v>8.5000000000000006E-3</v>
      </c>
      <c r="N70" s="78">
        <v>1.6999999999999999E-3</v>
      </c>
    </row>
    <row r="71" spans="2:14">
      <c r="B71" t="s">
        <v>779</v>
      </c>
      <c r="C71" t="s">
        <v>780</v>
      </c>
      <c r="D71" t="s">
        <v>600</v>
      </c>
      <c r="E71" t="s">
        <v>781</v>
      </c>
      <c r="F71" t="s">
        <v>1016</v>
      </c>
      <c r="G71" t="s">
        <v>108</v>
      </c>
      <c r="H71" s="77">
        <v>2200</v>
      </c>
      <c r="I71" s="77">
        <v>6629</v>
      </c>
      <c r="J71" s="77">
        <v>0</v>
      </c>
      <c r="K71" s="77">
        <v>463.181488</v>
      </c>
      <c r="L71" s="78">
        <v>0</v>
      </c>
      <c r="M71" s="78">
        <v>7.4000000000000003E-3</v>
      </c>
      <c r="N71" s="78">
        <v>1.5E-3</v>
      </c>
    </row>
    <row r="72" spans="2:14">
      <c r="B72" t="s">
        <v>782</v>
      </c>
      <c r="C72" t="s">
        <v>783</v>
      </c>
      <c r="D72" t="s">
        <v>600</v>
      </c>
      <c r="E72" t="s">
        <v>784</v>
      </c>
      <c r="F72" t="s">
        <v>1016</v>
      </c>
      <c r="G72" t="s">
        <v>108</v>
      </c>
      <c r="H72" s="77">
        <v>1350</v>
      </c>
      <c r="I72" s="77">
        <v>6514</v>
      </c>
      <c r="J72" s="77">
        <v>0</v>
      </c>
      <c r="K72" s="77">
        <v>279.294264</v>
      </c>
      <c r="L72" s="78">
        <v>0</v>
      </c>
      <c r="M72" s="78">
        <v>4.4000000000000003E-3</v>
      </c>
      <c r="N72" s="78">
        <v>8.9999999999999998E-4</v>
      </c>
    </row>
    <row r="73" spans="2:14">
      <c r="B73" t="s">
        <v>785</v>
      </c>
      <c r="C73" t="s">
        <v>786</v>
      </c>
      <c r="D73" t="s">
        <v>600</v>
      </c>
      <c r="E73" t="s">
        <v>787</v>
      </c>
      <c r="F73" t="s">
        <v>1016</v>
      </c>
      <c r="G73" t="s">
        <v>108</v>
      </c>
      <c r="H73" s="77">
        <v>3550</v>
      </c>
      <c r="I73" s="77">
        <v>6878</v>
      </c>
      <c r="J73" s="77">
        <v>0</v>
      </c>
      <c r="K73" s="77">
        <v>775.48074399999996</v>
      </c>
      <c r="L73" s="78">
        <v>0</v>
      </c>
      <c r="M73" s="78">
        <v>1.23E-2</v>
      </c>
      <c r="N73" s="78">
        <v>2.5000000000000001E-3</v>
      </c>
    </row>
    <row r="74" spans="2:14">
      <c r="B74" t="s">
        <v>788</v>
      </c>
      <c r="C74" t="s">
        <v>789</v>
      </c>
      <c r="D74" t="s">
        <v>619</v>
      </c>
      <c r="E74" t="s">
        <v>790</v>
      </c>
      <c r="F74" t="s">
        <v>1016</v>
      </c>
      <c r="G74" t="s">
        <v>108</v>
      </c>
      <c r="H74" s="77">
        <v>2570</v>
      </c>
      <c r="I74" s="77">
        <v>3142</v>
      </c>
      <c r="J74" s="77">
        <v>0</v>
      </c>
      <c r="K74" s="77">
        <v>256.4600944</v>
      </c>
      <c r="L74" s="78">
        <v>0</v>
      </c>
      <c r="M74" s="78">
        <v>4.1000000000000003E-3</v>
      </c>
      <c r="N74" s="78">
        <v>8.0000000000000004E-4</v>
      </c>
    </row>
    <row r="75" spans="2:14">
      <c r="B75" t="s">
        <v>791</v>
      </c>
      <c r="C75" t="s">
        <v>792</v>
      </c>
      <c r="D75" t="s">
        <v>619</v>
      </c>
      <c r="E75" t="s">
        <v>790</v>
      </c>
      <c r="F75" t="s">
        <v>1016</v>
      </c>
      <c r="G75" t="s">
        <v>108</v>
      </c>
      <c r="H75" s="77">
        <v>2193</v>
      </c>
      <c r="I75" s="77">
        <v>3202</v>
      </c>
      <c r="J75" s="77">
        <v>0</v>
      </c>
      <c r="K75" s="77">
        <v>223.01827535999999</v>
      </c>
      <c r="L75" s="78">
        <v>0</v>
      </c>
      <c r="M75" s="78">
        <v>3.5000000000000001E-3</v>
      </c>
      <c r="N75" s="78">
        <v>6.9999999999999999E-4</v>
      </c>
    </row>
    <row r="76" spans="2:14">
      <c r="B76" t="s">
        <v>793</v>
      </c>
      <c r="C76" t="s">
        <v>794</v>
      </c>
      <c r="D76" t="s">
        <v>619</v>
      </c>
      <c r="E76" t="s">
        <v>790</v>
      </c>
      <c r="F76" t="s">
        <v>1016</v>
      </c>
      <c r="G76" t="s">
        <v>108</v>
      </c>
      <c r="H76" s="77">
        <v>1580</v>
      </c>
      <c r="I76" s="77">
        <v>2510</v>
      </c>
      <c r="J76" s="77">
        <v>0</v>
      </c>
      <c r="K76" s="77">
        <v>125.953808</v>
      </c>
      <c r="L76" s="78">
        <v>0</v>
      </c>
      <c r="M76" s="78">
        <v>2E-3</v>
      </c>
      <c r="N76" s="78">
        <v>4.0000000000000002E-4</v>
      </c>
    </row>
    <row r="77" spans="2:14">
      <c r="B77" t="s">
        <v>795</v>
      </c>
      <c r="C77" t="s">
        <v>796</v>
      </c>
      <c r="D77" t="s">
        <v>600</v>
      </c>
      <c r="E77" t="s">
        <v>797</v>
      </c>
      <c r="F77" t="s">
        <v>1016</v>
      </c>
      <c r="G77" t="s">
        <v>108</v>
      </c>
      <c r="H77" s="77">
        <v>1455</v>
      </c>
      <c r="I77" s="77">
        <v>7546</v>
      </c>
      <c r="J77" s="77">
        <v>0</v>
      </c>
      <c r="K77" s="77">
        <v>348.70669679999997</v>
      </c>
      <c r="L77" s="78">
        <v>0</v>
      </c>
      <c r="M77" s="78">
        <v>5.4999999999999997E-3</v>
      </c>
      <c r="N77" s="78">
        <v>1.1000000000000001E-3</v>
      </c>
    </row>
    <row r="78" spans="2:14">
      <c r="B78" t="s">
        <v>798</v>
      </c>
      <c r="C78" t="s">
        <v>799</v>
      </c>
      <c r="D78" t="s">
        <v>600</v>
      </c>
      <c r="E78" t="s">
        <v>800</v>
      </c>
      <c r="F78" t="s">
        <v>1016</v>
      </c>
      <c r="G78" t="s">
        <v>108</v>
      </c>
      <c r="H78" s="77">
        <v>618</v>
      </c>
      <c r="I78" s="77">
        <v>6096</v>
      </c>
      <c r="J78" s="77">
        <v>0</v>
      </c>
      <c r="K78" s="77">
        <v>119.65033728</v>
      </c>
      <c r="L78" s="78">
        <v>0</v>
      </c>
      <c r="M78" s="78">
        <v>1.9E-3</v>
      </c>
      <c r="N78" s="78">
        <v>4.0000000000000002E-4</v>
      </c>
    </row>
    <row r="79" spans="2:14">
      <c r="B79" t="s">
        <v>801</v>
      </c>
      <c r="C79" t="s">
        <v>802</v>
      </c>
      <c r="D79" t="s">
        <v>600</v>
      </c>
      <c r="E79" t="s">
        <v>803</v>
      </c>
      <c r="F79" t="s">
        <v>1016</v>
      </c>
      <c r="G79" t="s">
        <v>108</v>
      </c>
      <c r="H79" s="77">
        <v>6000</v>
      </c>
      <c r="I79" s="77">
        <v>1947</v>
      </c>
      <c r="J79" s="77">
        <v>0</v>
      </c>
      <c r="K79" s="77">
        <v>371.02032000000003</v>
      </c>
      <c r="L79" s="78">
        <v>0</v>
      </c>
      <c r="M79" s="78">
        <v>5.8999999999999999E-3</v>
      </c>
      <c r="N79" s="78">
        <v>1.1999999999999999E-3</v>
      </c>
    </row>
    <row r="80" spans="2:14">
      <c r="B80" t="s">
        <v>804</v>
      </c>
      <c r="C80" t="s">
        <v>805</v>
      </c>
      <c r="D80" t="s">
        <v>600</v>
      </c>
      <c r="E80" t="s">
        <v>806</v>
      </c>
      <c r="F80" t="s">
        <v>1016</v>
      </c>
      <c r="G80" t="s">
        <v>108</v>
      </c>
      <c r="H80" s="77">
        <v>5498</v>
      </c>
      <c r="I80" s="77">
        <v>2851</v>
      </c>
      <c r="J80" s="77">
        <v>0</v>
      </c>
      <c r="K80" s="77">
        <v>497.83158448</v>
      </c>
      <c r="L80" s="78">
        <v>0</v>
      </c>
      <c r="M80" s="78">
        <v>7.9000000000000008E-3</v>
      </c>
      <c r="N80" s="78">
        <v>1.6000000000000001E-3</v>
      </c>
    </row>
    <row r="81" spans="2:14">
      <c r="B81" t="s">
        <v>807</v>
      </c>
      <c r="C81" t="s">
        <v>808</v>
      </c>
      <c r="D81" t="s">
        <v>600</v>
      </c>
      <c r="E81" t="s">
        <v>809</v>
      </c>
      <c r="F81" t="s">
        <v>1016</v>
      </c>
      <c r="G81" t="s">
        <v>108</v>
      </c>
      <c r="H81" s="77">
        <v>886</v>
      </c>
      <c r="I81" s="77">
        <v>36254</v>
      </c>
      <c r="J81" s="77">
        <v>1.220378</v>
      </c>
      <c r="K81" s="77">
        <v>1021.38473544</v>
      </c>
      <c r="L81" s="78">
        <v>0</v>
      </c>
      <c r="M81" s="78">
        <v>1.6299999999999999E-2</v>
      </c>
      <c r="N81" s="78">
        <v>3.2000000000000002E-3</v>
      </c>
    </row>
    <row r="82" spans="2:14">
      <c r="B82" t="s">
        <v>810</v>
      </c>
      <c r="C82" t="s">
        <v>811</v>
      </c>
      <c r="D82" t="s">
        <v>600</v>
      </c>
      <c r="E82" t="s">
        <v>812</v>
      </c>
      <c r="F82" t="s">
        <v>1016</v>
      </c>
      <c r="G82" t="s">
        <v>108</v>
      </c>
      <c r="H82" s="77">
        <v>634</v>
      </c>
      <c r="I82" s="77">
        <v>18788</v>
      </c>
      <c r="J82" s="77">
        <v>0</v>
      </c>
      <c r="K82" s="77">
        <v>378.31216191999999</v>
      </c>
      <c r="L82" s="78">
        <v>0</v>
      </c>
      <c r="M82" s="78">
        <v>6.0000000000000001E-3</v>
      </c>
      <c r="N82" s="78">
        <v>1.1999999999999999E-3</v>
      </c>
    </row>
    <row r="83" spans="2:14">
      <c r="B83" t="s">
        <v>813</v>
      </c>
      <c r="C83" t="s">
        <v>814</v>
      </c>
      <c r="D83" t="s">
        <v>600</v>
      </c>
      <c r="E83" t="s">
        <v>815</v>
      </c>
      <c r="F83" t="s">
        <v>1016</v>
      </c>
      <c r="G83" t="s">
        <v>108</v>
      </c>
      <c r="H83" s="77">
        <v>1640</v>
      </c>
      <c r="I83" s="77">
        <v>15893</v>
      </c>
      <c r="J83" s="77">
        <v>0</v>
      </c>
      <c r="K83" s="77">
        <v>827.80915519999996</v>
      </c>
      <c r="L83" s="78">
        <v>0</v>
      </c>
      <c r="M83" s="78">
        <v>1.32E-2</v>
      </c>
      <c r="N83" s="78">
        <v>2.5999999999999999E-3</v>
      </c>
    </row>
    <row r="84" spans="2:14">
      <c r="B84" t="s">
        <v>816</v>
      </c>
      <c r="C84" t="s">
        <v>817</v>
      </c>
      <c r="D84" t="s">
        <v>600</v>
      </c>
      <c r="E84" t="s">
        <v>815</v>
      </c>
      <c r="F84" t="s">
        <v>1016</v>
      </c>
      <c r="G84" t="s">
        <v>108</v>
      </c>
      <c r="H84" s="77">
        <v>43</v>
      </c>
      <c r="I84" s="77">
        <v>8565</v>
      </c>
      <c r="J84" s="77">
        <v>0</v>
      </c>
      <c r="K84" s="77">
        <v>11.6970492</v>
      </c>
      <c r="L84" s="78">
        <v>0</v>
      </c>
      <c r="M84" s="78">
        <v>2.0000000000000001E-4</v>
      </c>
      <c r="N84" s="78">
        <v>0</v>
      </c>
    </row>
    <row r="85" spans="2:14">
      <c r="B85" t="s">
        <v>818</v>
      </c>
      <c r="C85" t="s">
        <v>817</v>
      </c>
      <c r="D85" t="s">
        <v>600</v>
      </c>
      <c r="E85" t="s">
        <v>815</v>
      </c>
      <c r="F85" t="s">
        <v>1016</v>
      </c>
      <c r="G85" t="s">
        <v>108</v>
      </c>
      <c r="H85" s="77">
        <v>182</v>
      </c>
      <c r="I85" s="77">
        <v>3969</v>
      </c>
      <c r="J85" s="77">
        <v>0</v>
      </c>
      <c r="K85" s="77">
        <v>22.94209008</v>
      </c>
      <c r="L85" s="78">
        <v>0</v>
      </c>
      <c r="M85" s="78">
        <v>4.0000000000000002E-4</v>
      </c>
      <c r="N85" s="78">
        <v>1E-4</v>
      </c>
    </row>
    <row r="86" spans="2:14">
      <c r="B86" t="s">
        <v>819</v>
      </c>
      <c r="C86" t="s">
        <v>820</v>
      </c>
      <c r="D86" t="s">
        <v>600</v>
      </c>
      <c r="E86" t="s">
        <v>815</v>
      </c>
      <c r="F86" t="s">
        <v>1016</v>
      </c>
      <c r="G86" t="s">
        <v>108</v>
      </c>
      <c r="H86" s="77">
        <v>1015</v>
      </c>
      <c r="I86" s="77">
        <v>8988</v>
      </c>
      <c r="J86" s="77">
        <v>0</v>
      </c>
      <c r="K86" s="77">
        <v>289.7407632</v>
      </c>
      <c r="L86" s="78">
        <v>0</v>
      </c>
      <c r="M86" s="78">
        <v>4.5999999999999999E-3</v>
      </c>
      <c r="N86" s="78">
        <v>8.9999999999999998E-4</v>
      </c>
    </row>
    <row r="87" spans="2:14">
      <c r="B87" t="s">
        <v>821</v>
      </c>
      <c r="C87" t="s">
        <v>822</v>
      </c>
      <c r="D87" t="s">
        <v>600</v>
      </c>
      <c r="E87" t="s">
        <v>815</v>
      </c>
      <c r="F87" t="s">
        <v>1016</v>
      </c>
      <c r="G87" t="s">
        <v>108</v>
      </c>
      <c r="H87" s="77">
        <v>327</v>
      </c>
      <c r="I87" s="77">
        <v>34683</v>
      </c>
      <c r="J87" s="77">
        <v>0.80130480000000004</v>
      </c>
      <c r="K87" s="77">
        <v>361.00229495999997</v>
      </c>
      <c r="L87" s="78">
        <v>0</v>
      </c>
      <c r="M87" s="78">
        <v>5.7000000000000002E-3</v>
      </c>
      <c r="N87" s="78">
        <v>1.1000000000000001E-3</v>
      </c>
    </row>
    <row r="88" spans="2:14">
      <c r="B88" t="s">
        <v>823</v>
      </c>
      <c r="C88" t="s">
        <v>817</v>
      </c>
      <c r="D88" t="s">
        <v>600</v>
      </c>
      <c r="E88" t="s">
        <v>815</v>
      </c>
      <c r="F88" t="s">
        <v>1016</v>
      </c>
      <c r="G88" t="s">
        <v>108</v>
      </c>
      <c r="H88" s="77">
        <v>3457</v>
      </c>
      <c r="I88" s="77">
        <v>45164</v>
      </c>
      <c r="J88" s="77">
        <v>14.997993040000001</v>
      </c>
      <c r="K88" s="77">
        <v>4973.7486615199996</v>
      </c>
      <c r="L88" s="78">
        <v>0</v>
      </c>
      <c r="M88" s="78">
        <v>7.9100000000000004E-2</v>
      </c>
      <c r="N88" s="78">
        <v>1.5800000000000002E-2</v>
      </c>
    </row>
    <row r="89" spans="2:14">
      <c r="B89" t="s">
        <v>824</v>
      </c>
      <c r="C89" t="s">
        <v>825</v>
      </c>
      <c r="D89" t="s">
        <v>600</v>
      </c>
      <c r="E89" t="s">
        <v>815</v>
      </c>
      <c r="F89" t="s">
        <v>1016</v>
      </c>
      <c r="G89" t="s">
        <v>108</v>
      </c>
      <c r="H89" s="77">
        <v>3169</v>
      </c>
      <c r="I89" s="77">
        <v>6890</v>
      </c>
      <c r="J89" s="77">
        <v>0</v>
      </c>
      <c r="K89" s="77">
        <v>693.46086160000004</v>
      </c>
      <c r="L89" s="78">
        <v>0</v>
      </c>
      <c r="M89" s="78">
        <v>1.0999999999999999E-2</v>
      </c>
      <c r="N89" s="78">
        <v>2.2000000000000001E-3</v>
      </c>
    </row>
    <row r="90" spans="2:14">
      <c r="B90" t="s">
        <v>826</v>
      </c>
      <c r="C90" t="s">
        <v>817</v>
      </c>
      <c r="D90" t="s">
        <v>600</v>
      </c>
      <c r="E90" t="s">
        <v>815</v>
      </c>
      <c r="F90" t="s">
        <v>1016</v>
      </c>
      <c r="G90" t="s">
        <v>108</v>
      </c>
      <c r="H90" s="77">
        <v>167</v>
      </c>
      <c r="I90" s="77">
        <v>2111</v>
      </c>
      <c r="J90" s="77">
        <v>0</v>
      </c>
      <c r="K90" s="77">
        <v>11.19657512</v>
      </c>
      <c r="L90" s="78">
        <v>0</v>
      </c>
      <c r="M90" s="78">
        <v>2.0000000000000001E-4</v>
      </c>
      <c r="N90" s="78">
        <v>0</v>
      </c>
    </row>
    <row r="91" spans="2:14">
      <c r="B91" t="s">
        <v>827</v>
      </c>
      <c r="C91" t="s">
        <v>817</v>
      </c>
      <c r="D91" t="s">
        <v>600</v>
      </c>
      <c r="E91" t="s">
        <v>815</v>
      </c>
      <c r="F91" t="s">
        <v>1016</v>
      </c>
      <c r="G91" t="s">
        <v>108</v>
      </c>
      <c r="H91" s="77">
        <v>24</v>
      </c>
      <c r="I91" s="77">
        <v>14778</v>
      </c>
      <c r="J91" s="77">
        <v>0</v>
      </c>
      <c r="K91" s="77">
        <v>11.26438272</v>
      </c>
      <c r="L91" s="78">
        <v>0</v>
      </c>
      <c r="M91" s="78">
        <v>2.0000000000000001E-4</v>
      </c>
      <c r="N91" s="78">
        <v>0</v>
      </c>
    </row>
    <row r="92" spans="2:14">
      <c r="B92" t="s">
        <v>828</v>
      </c>
      <c r="C92" t="s">
        <v>829</v>
      </c>
      <c r="D92" t="s">
        <v>600</v>
      </c>
      <c r="E92" t="s">
        <v>830</v>
      </c>
      <c r="F92" t="s">
        <v>1016</v>
      </c>
      <c r="G92" t="s">
        <v>108</v>
      </c>
      <c r="H92" s="77">
        <v>704</v>
      </c>
      <c r="I92" s="77">
        <v>26979</v>
      </c>
      <c r="J92" s="77">
        <v>0</v>
      </c>
      <c r="K92" s="77">
        <v>603.22454015999995</v>
      </c>
      <c r="L92" s="78">
        <v>0</v>
      </c>
      <c r="M92" s="78">
        <v>9.5999999999999992E-3</v>
      </c>
      <c r="N92" s="78">
        <v>1.9E-3</v>
      </c>
    </row>
    <row r="93" spans="2:14">
      <c r="B93" t="s">
        <v>831</v>
      </c>
      <c r="C93" t="s">
        <v>832</v>
      </c>
      <c r="D93" t="s">
        <v>600</v>
      </c>
      <c r="E93" t="s">
        <v>833</v>
      </c>
      <c r="F93" t="s">
        <v>1016</v>
      </c>
      <c r="G93" t="s">
        <v>108</v>
      </c>
      <c r="H93" s="77">
        <v>1155</v>
      </c>
      <c r="I93" s="77">
        <v>30524</v>
      </c>
      <c r="J93" s="77">
        <v>0</v>
      </c>
      <c r="K93" s="77">
        <v>1119.7057872</v>
      </c>
      <c r="L93" s="78">
        <v>0</v>
      </c>
      <c r="M93" s="78">
        <v>1.78E-2</v>
      </c>
      <c r="N93" s="78">
        <v>3.5999999999999999E-3</v>
      </c>
    </row>
    <row r="94" spans="2:14">
      <c r="B94" t="s">
        <v>834</v>
      </c>
      <c r="C94" t="s">
        <v>835</v>
      </c>
      <c r="D94" t="s">
        <v>600</v>
      </c>
      <c r="E94" t="s">
        <v>833</v>
      </c>
      <c r="F94" t="s">
        <v>1016</v>
      </c>
      <c r="G94" t="s">
        <v>108</v>
      </c>
      <c r="H94" s="77">
        <v>198</v>
      </c>
      <c r="I94" s="77">
        <v>25438</v>
      </c>
      <c r="J94" s="77">
        <v>0</v>
      </c>
      <c r="K94" s="77">
        <v>159.96635423999999</v>
      </c>
      <c r="L94" s="78">
        <v>0</v>
      </c>
      <c r="M94" s="78">
        <v>2.5000000000000001E-3</v>
      </c>
      <c r="N94" s="78">
        <v>5.0000000000000001E-4</v>
      </c>
    </row>
    <row r="95" spans="2:14">
      <c r="B95" t="s">
        <v>836</v>
      </c>
      <c r="C95" t="s">
        <v>837</v>
      </c>
      <c r="D95" t="s">
        <v>600</v>
      </c>
      <c r="E95" t="s">
        <v>833</v>
      </c>
      <c r="F95" t="s">
        <v>1016</v>
      </c>
      <c r="G95" t="s">
        <v>108</v>
      </c>
      <c r="H95" s="77">
        <v>1469</v>
      </c>
      <c r="I95" s="77">
        <v>9339</v>
      </c>
      <c r="J95" s="77">
        <v>0</v>
      </c>
      <c r="K95" s="77">
        <v>435.71515416</v>
      </c>
      <c r="L95" s="78">
        <v>0</v>
      </c>
      <c r="M95" s="78">
        <v>6.8999999999999999E-3</v>
      </c>
      <c r="N95" s="78">
        <v>1.4E-3</v>
      </c>
    </row>
    <row r="96" spans="2:14">
      <c r="B96" t="s">
        <v>838</v>
      </c>
      <c r="C96" t="s">
        <v>839</v>
      </c>
      <c r="D96" t="s">
        <v>600</v>
      </c>
      <c r="E96" t="s">
        <v>833</v>
      </c>
      <c r="F96" t="s">
        <v>1016</v>
      </c>
      <c r="G96" t="s">
        <v>108</v>
      </c>
      <c r="H96" s="77">
        <v>155</v>
      </c>
      <c r="I96" s="77">
        <v>41648</v>
      </c>
      <c r="J96" s="77">
        <v>0</v>
      </c>
      <c r="K96" s="77">
        <v>205.02477440000001</v>
      </c>
      <c r="L96" s="78">
        <v>0</v>
      </c>
      <c r="M96" s="78">
        <v>3.3E-3</v>
      </c>
      <c r="N96" s="78">
        <v>6.9999999999999999E-4</v>
      </c>
    </row>
    <row r="97" spans="2:14">
      <c r="B97" t="s">
        <v>840</v>
      </c>
      <c r="C97" t="s">
        <v>841</v>
      </c>
      <c r="D97" t="s">
        <v>600</v>
      </c>
      <c r="E97" t="s">
        <v>833</v>
      </c>
      <c r="F97" t="s">
        <v>1016</v>
      </c>
      <c r="G97" t="s">
        <v>108</v>
      </c>
      <c r="H97" s="77">
        <v>612</v>
      </c>
      <c r="I97" s="77">
        <v>28760</v>
      </c>
      <c r="J97" s="77">
        <v>0</v>
      </c>
      <c r="K97" s="77">
        <v>559.01157120000005</v>
      </c>
      <c r="L97" s="78">
        <v>0</v>
      </c>
      <c r="M97" s="78">
        <v>8.8999999999999999E-3</v>
      </c>
      <c r="N97" s="78">
        <v>1.8E-3</v>
      </c>
    </row>
    <row r="98" spans="2:14">
      <c r="B98" s="79" t="s">
        <v>842</v>
      </c>
      <c r="D98" s="16"/>
      <c r="E98" s="16"/>
      <c r="F98" s="16"/>
      <c r="G98" s="16"/>
      <c r="H98" s="81">
        <v>0</v>
      </c>
      <c r="J98" s="81">
        <v>0</v>
      </c>
      <c r="K98" s="81">
        <v>0</v>
      </c>
      <c r="M98" s="80">
        <v>0</v>
      </c>
      <c r="N98" s="80">
        <v>0</v>
      </c>
    </row>
    <row r="99" spans="2:14">
      <c r="B99" t="s">
        <v>202</v>
      </c>
      <c r="C99" t="s">
        <v>202</v>
      </c>
      <c r="D99" s="16"/>
      <c r="E99" s="16"/>
      <c r="F99" t="s">
        <v>202</v>
      </c>
      <c r="G99" t="s">
        <v>202</v>
      </c>
      <c r="H99" s="77">
        <v>0</v>
      </c>
      <c r="I99" s="77">
        <v>0</v>
      </c>
      <c r="K99" s="77">
        <v>0</v>
      </c>
      <c r="L99" s="78">
        <v>0</v>
      </c>
      <c r="M99" s="78">
        <v>0</v>
      </c>
      <c r="N99" s="78">
        <v>0</v>
      </c>
    </row>
    <row r="100" spans="2:14">
      <c r="B100" s="79" t="s">
        <v>462</v>
      </c>
      <c r="D100" s="16"/>
      <c r="E100" s="16"/>
      <c r="F100" s="16"/>
      <c r="G100" s="16"/>
      <c r="H100" s="81">
        <v>0</v>
      </c>
      <c r="J100" s="81">
        <v>0</v>
      </c>
      <c r="K100" s="81">
        <v>0</v>
      </c>
      <c r="M100" s="80">
        <v>0</v>
      </c>
      <c r="N100" s="80">
        <v>0</v>
      </c>
    </row>
    <row r="101" spans="2:14">
      <c r="B101" t="s">
        <v>202</v>
      </c>
      <c r="C101" t="s">
        <v>202</v>
      </c>
      <c r="D101" s="16"/>
      <c r="E101" s="16"/>
      <c r="F101" t="s">
        <v>202</v>
      </c>
      <c r="G101" t="s">
        <v>202</v>
      </c>
      <c r="H101" s="77">
        <v>0</v>
      </c>
      <c r="I101" s="77">
        <v>0</v>
      </c>
      <c r="K101" s="77">
        <v>0</v>
      </c>
      <c r="L101" s="78">
        <v>0</v>
      </c>
      <c r="M101" s="78">
        <v>0</v>
      </c>
      <c r="N101" s="78">
        <v>0</v>
      </c>
    </row>
    <row r="102" spans="2:14">
      <c r="B102" s="79" t="s">
        <v>764</v>
      </c>
      <c r="D102" s="16"/>
      <c r="E102" s="16"/>
      <c r="F102" s="16"/>
      <c r="G102" s="16"/>
      <c r="H102" s="81">
        <v>0</v>
      </c>
      <c r="J102" s="81">
        <v>0</v>
      </c>
      <c r="K102" s="81">
        <v>0</v>
      </c>
      <c r="M102" s="80">
        <v>0</v>
      </c>
      <c r="N102" s="80">
        <v>0</v>
      </c>
    </row>
    <row r="103" spans="2:14">
      <c r="B103" t="s">
        <v>202</v>
      </c>
      <c r="C103" t="s">
        <v>202</v>
      </c>
      <c r="D103" s="16"/>
      <c r="E103" s="16"/>
      <c r="F103" t="s">
        <v>202</v>
      </c>
      <c r="G103" t="s">
        <v>202</v>
      </c>
      <c r="H103" s="77">
        <v>0</v>
      </c>
      <c r="I103" s="77">
        <v>0</v>
      </c>
      <c r="K103" s="77">
        <v>0</v>
      </c>
      <c r="L103" s="78">
        <v>0</v>
      </c>
      <c r="M103" s="78">
        <v>0</v>
      </c>
      <c r="N103" s="78">
        <v>0</v>
      </c>
    </row>
    <row r="104" spans="2:14">
      <c r="B104" t="s">
        <v>212</v>
      </c>
      <c r="D104" s="16"/>
      <c r="E104" s="16"/>
      <c r="F104" s="16"/>
      <c r="G104" s="16"/>
    </row>
    <row r="105" spans="2:14">
      <c r="B105" t="s">
        <v>265</v>
      </c>
      <c r="D105" s="16"/>
      <c r="E105" s="16"/>
      <c r="F105" s="16"/>
      <c r="G105" s="16"/>
    </row>
    <row r="106" spans="2:14">
      <c r="B106" t="s">
        <v>266</v>
      </c>
      <c r="D106" s="16"/>
      <c r="E106" s="16"/>
      <c r="F106" s="16"/>
      <c r="G106" s="16"/>
    </row>
    <row r="107" spans="2:14">
      <c r="B107" t="s">
        <v>267</v>
      </c>
      <c r="D107" s="16"/>
      <c r="E107" s="16"/>
      <c r="F107" s="16"/>
      <c r="G107" s="16"/>
    </row>
    <row r="108" spans="2:14">
      <c r="B108" t="s">
        <v>268</v>
      </c>
      <c r="D108" s="16"/>
      <c r="E108" s="16"/>
      <c r="F108" s="16"/>
      <c r="G108" s="16"/>
    </row>
    <row r="109" spans="2:14">
      <c r="D109" s="16"/>
      <c r="E109" s="16"/>
      <c r="F109" s="16"/>
      <c r="G109" s="16"/>
    </row>
    <row r="110" spans="2:14">
      <c r="D110" s="16"/>
      <c r="E110" s="16"/>
      <c r="F110" s="16"/>
      <c r="G110" s="16"/>
    </row>
    <row r="111" spans="2:14">
      <c r="D111" s="16"/>
      <c r="E111" s="16"/>
      <c r="F111" s="16"/>
      <c r="G111" s="16"/>
    </row>
    <row r="112" spans="2:14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10" workbookViewId="0">
      <selection activeCell="E31" sqref="E31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195</v>
      </c>
    </row>
    <row r="2" spans="2:65">
      <c r="B2" s="2" t="s">
        <v>1</v>
      </c>
      <c r="C2" t="s">
        <v>196</v>
      </c>
    </row>
    <row r="3" spans="2:65">
      <c r="B3" s="2" t="s">
        <v>2</v>
      </c>
      <c r="C3" t="s">
        <v>197</v>
      </c>
    </row>
    <row r="4" spans="2:65">
      <c r="B4" s="2" t="s">
        <v>3</v>
      </c>
    </row>
    <row r="6" spans="2:65" ht="26.25" customHeight="1">
      <c r="B6" s="101" t="s">
        <v>69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3"/>
    </row>
    <row r="7" spans="2:65" ht="26.25" customHeight="1">
      <c r="B7" s="101" t="s">
        <v>95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3"/>
      <c r="BM7" s="19"/>
    </row>
    <row r="8" spans="2:65" s="19" customFormat="1" ht="63">
      <c r="B8" s="4" t="s">
        <v>49</v>
      </c>
      <c r="C8" s="28" t="s">
        <v>50</v>
      </c>
      <c r="D8" s="28" t="s">
        <v>71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54</v>
      </c>
      <c r="J8" s="28" t="s">
        <v>189</v>
      </c>
      <c r="K8" s="28" t="s">
        <v>190</v>
      </c>
      <c r="L8" s="28" t="s">
        <v>57</v>
      </c>
      <c r="M8" s="28" t="s">
        <v>74</v>
      </c>
      <c r="N8" s="28" t="s">
        <v>58</v>
      </c>
      <c r="O8" s="34" t="s">
        <v>185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186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35"/>
      <c r="BG10" s="16"/>
      <c r="BH10" s="19"/>
      <c r="BI10" s="16"/>
    </row>
    <row r="11" spans="2:65" s="23" customFormat="1" ht="18" customHeight="1">
      <c r="B11" s="24" t="s">
        <v>96</v>
      </c>
      <c r="C11" s="7"/>
      <c r="D11" s="7"/>
      <c r="E11" s="7"/>
      <c r="F11" s="7"/>
      <c r="G11" s="7"/>
      <c r="H11" s="7"/>
      <c r="I11" s="7"/>
      <c r="J11" s="75">
        <v>297114.53000000003</v>
      </c>
      <c r="K11" s="7"/>
      <c r="L11" s="75">
        <v>3473.6024709088001</v>
      </c>
      <c r="M11" s="7"/>
      <c r="N11" s="76">
        <v>1</v>
      </c>
      <c r="O11" s="76">
        <v>1.0999999999999999E-2</v>
      </c>
      <c r="P11" s="35"/>
      <c r="BG11" s="16"/>
      <c r="BH11" s="19"/>
      <c r="BI11" s="16"/>
      <c r="BM11" s="16"/>
    </row>
    <row r="12" spans="2:65">
      <c r="B12" s="79" t="s">
        <v>199</v>
      </c>
      <c r="C12" s="16"/>
      <c r="D12" s="16"/>
      <c r="E12" s="16"/>
      <c r="J12" s="81">
        <f>+J17+J24</f>
        <v>297114.53000000003</v>
      </c>
      <c r="L12" s="81">
        <f>+L17+L24</f>
        <v>3473.6024709088006</v>
      </c>
      <c r="N12" s="80">
        <f t="shared" ref="N12:O12" si="0">+N17+N24</f>
        <v>1.0001000000000002</v>
      </c>
      <c r="O12" s="80">
        <f t="shared" si="0"/>
        <v>1.1000000000000001E-2</v>
      </c>
    </row>
    <row r="13" spans="2:65">
      <c r="B13" s="79" t="s">
        <v>843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202</v>
      </c>
      <c r="C14" t="s">
        <v>202</v>
      </c>
      <c r="D14" s="16"/>
      <c r="E14" s="16"/>
      <c r="F14" t="s">
        <v>202</v>
      </c>
      <c r="G14" t="s">
        <v>202</v>
      </c>
      <c r="I14" t="s">
        <v>202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844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202</v>
      </c>
      <c r="C16" t="s">
        <v>202</v>
      </c>
      <c r="D16" s="16"/>
      <c r="E16" s="16"/>
      <c r="F16" t="s">
        <v>202</v>
      </c>
      <c r="G16" t="s">
        <v>202</v>
      </c>
      <c r="I16" t="s">
        <v>202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93</v>
      </c>
      <c r="C17" s="16"/>
      <c r="D17" s="16"/>
      <c r="E17" s="16"/>
      <c r="J17" s="81">
        <f>SUM(J18:J21)</f>
        <v>292484</v>
      </c>
      <c r="L17" s="81">
        <f>SUM(L18:L21)</f>
        <v>492.54314740000001</v>
      </c>
      <c r="N17" s="80">
        <f t="shared" ref="N17:O17" si="1">SUM(N18:N21)</f>
        <v>0.14190000000000003</v>
      </c>
      <c r="O17" s="80">
        <f t="shared" si="1"/>
        <v>1.5E-3</v>
      </c>
    </row>
    <row r="18" spans="2:15">
      <c r="B18" t="s">
        <v>845</v>
      </c>
      <c r="C18" t="s">
        <v>846</v>
      </c>
      <c r="D18" t="s">
        <v>102</v>
      </c>
      <c r="E18" t="s">
        <v>686</v>
      </c>
      <c r="F18" t="s">
        <v>681</v>
      </c>
      <c r="G18" t="s">
        <v>202</v>
      </c>
      <c r="H18" t="s">
        <v>203</v>
      </c>
      <c r="I18" t="s">
        <v>104</v>
      </c>
      <c r="J18" s="77">
        <v>275300</v>
      </c>
      <c r="K18" s="77">
        <v>173.6</v>
      </c>
      <c r="L18" s="77">
        <v>477.92079999999999</v>
      </c>
      <c r="M18" s="78">
        <v>0</v>
      </c>
      <c r="N18" s="78">
        <v>0.1376</v>
      </c>
      <c r="O18" s="78">
        <v>1.5E-3</v>
      </c>
    </row>
    <row r="19" spans="2:15">
      <c r="B19" t="s">
        <v>855</v>
      </c>
      <c r="C19" t="s">
        <v>856</v>
      </c>
      <c r="D19" t="s">
        <v>102</v>
      </c>
      <c r="E19" t="s">
        <v>720</v>
      </c>
      <c r="F19" t="s">
        <v>681</v>
      </c>
      <c r="G19" t="s">
        <v>202</v>
      </c>
      <c r="H19" t="s">
        <v>203</v>
      </c>
      <c r="I19" t="s">
        <v>104</v>
      </c>
      <c r="J19" s="77">
        <v>4364</v>
      </c>
      <c r="K19" s="77">
        <v>109.54</v>
      </c>
      <c r="L19" s="77">
        <v>4.7803256000000003</v>
      </c>
      <c r="M19" s="78">
        <v>0</v>
      </c>
      <c r="N19" s="78">
        <v>1.4E-3</v>
      </c>
      <c r="O19" s="78">
        <v>0</v>
      </c>
    </row>
    <row r="20" spans="2:15">
      <c r="B20" t="s">
        <v>857</v>
      </c>
      <c r="C20" t="s">
        <v>858</v>
      </c>
      <c r="D20" t="s">
        <v>102</v>
      </c>
      <c r="E20" t="s">
        <v>720</v>
      </c>
      <c r="F20" t="s">
        <v>681</v>
      </c>
      <c r="G20" t="s">
        <v>202</v>
      </c>
      <c r="H20" t="s">
        <v>203</v>
      </c>
      <c r="I20" t="s">
        <v>104</v>
      </c>
      <c r="J20" s="77">
        <v>4442</v>
      </c>
      <c r="K20" s="77">
        <v>115.06</v>
      </c>
      <c r="L20" s="77">
        <v>5.1109651999999999</v>
      </c>
      <c r="M20" s="78">
        <v>0</v>
      </c>
      <c r="N20" s="78">
        <v>1.5E-3</v>
      </c>
      <c r="O20" s="78">
        <v>0</v>
      </c>
    </row>
    <row r="21" spans="2:15">
      <c r="B21" t="s">
        <v>859</v>
      </c>
      <c r="C21" t="s">
        <v>860</v>
      </c>
      <c r="D21" t="s">
        <v>102</v>
      </c>
      <c r="E21" t="s">
        <v>720</v>
      </c>
      <c r="F21" t="s">
        <v>681</v>
      </c>
      <c r="G21" t="s">
        <v>202</v>
      </c>
      <c r="H21" t="s">
        <v>203</v>
      </c>
      <c r="I21" t="s">
        <v>104</v>
      </c>
      <c r="J21" s="77">
        <v>8378</v>
      </c>
      <c r="K21" s="77">
        <v>56.47</v>
      </c>
      <c r="L21" s="77">
        <v>4.7310565999999996</v>
      </c>
      <c r="M21" s="78">
        <v>0</v>
      </c>
      <c r="N21" s="78">
        <v>1.4E-3</v>
      </c>
      <c r="O21" s="78">
        <v>0</v>
      </c>
    </row>
    <row r="22" spans="2:15">
      <c r="B22" s="79" t="s">
        <v>462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202</v>
      </c>
      <c r="C23" t="s">
        <v>202</v>
      </c>
      <c r="D23" s="16"/>
      <c r="E23" s="16"/>
      <c r="F23" t="s">
        <v>202</v>
      </c>
      <c r="G23" t="s">
        <v>202</v>
      </c>
      <c r="I23" t="s">
        <v>202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210</v>
      </c>
      <c r="C24" s="16"/>
      <c r="D24" s="16"/>
      <c r="E24" s="16"/>
      <c r="J24" s="81">
        <v>4630.5300000000007</v>
      </c>
      <c r="L24" s="81">
        <v>2981.0593235088004</v>
      </c>
      <c r="N24" s="80">
        <v>0.85820000000000007</v>
      </c>
      <c r="O24" s="80">
        <v>9.5000000000000015E-3</v>
      </c>
    </row>
    <row r="25" spans="2:15">
      <c r="B25" s="79" t="s">
        <v>843</v>
      </c>
      <c r="C25" s="16"/>
      <c r="D25" s="16"/>
      <c r="E25" s="16"/>
      <c r="J25" s="81">
        <v>0</v>
      </c>
      <c r="L25" s="81">
        <v>0</v>
      </c>
      <c r="N25" s="80">
        <v>0</v>
      </c>
      <c r="O25" s="80">
        <v>0</v>
      </c>
    </row>
    <row r="26" spans="2:15">
      <c r="B26" t="s">
        <v>202</v>
      </c>
      <c r="C26" t="s">
        <v>202</v>
      </c>
      <c r="D26" s="16"/>
      <c r="E26" s="16"/>
      <c r="F26" t="s">
        <v>202</v>
      </c>
      <c r="G26" t="s">
        <v>202</v>
      </c>
      <c r="I26" t="s">
        <v>202</v>
      </c>
      <c r="J26" s="77">
        <v>0</v>
      </c>
      <c r="K26" s="77">
        <v>0</v>
      </c>
      <c r="L26" s="77">
        <v>0</v>
      </c>
      <c r="M26" s="78">
        <v>0</v>
      </c>
      <c r="N26" s="78">
        <v>0</v>
      </c>
      <c r="O26" s="78">
        <v>0</v>
      </c>
    </row>
    <row r="27" spans="2:15">
      <c r="B27" s="79" t="s">
        <v>844</v>
      </c>
      <c r="C27" s="16"/>
      <c r="D27" s="16"/>
      <c r="E27" s="16"/>
      <c r="J27" s="81">
        <v>0</v>
      </c>
      <c r="L27" s="81">
        <v>0</v>
      </c>
      <c r="N27" s="80">
        <v>0</v>
      </c>
      <c r="O27" s="80">
        <v>0</v>
      </c>
    </row>
    <row r="28" spans="2:15">
      <c r="B28" t="s">
        <v>202</v>
      </c>
      <c r="C28" t="s">
        <v>202</v>
      </c>
      <c r="D28" s="16"/>
      <c r="E28" s="16"/>
      <c r="F28" t="s">
        <v>202</v>
      </c>
      <c r="G28" t="s">
        <v>202</v>
      </c>
      <c r="I28" t="s">
        <v>202</v>
      </c>
      <c r="J28" s="77">
        <v>0</v>
      </c>
      <c r="K28" s="77">
        <v>0</v>
      </c>
      <c r="L28" s="77">
        <v>0</v>
      </c>
      <c r="M28" s="78">
        <v>0</v>
      </c>
      <c r="N28" s="78">
        <v>0</v>
      </c>
      <c r="O28" s="78">
        <v>0</v>
      </c>
    </row>
    <row r="29" spans="2:15">
      <c r="B29" s="79" t="s">
        <v>93</v>
      </c>
      <c r="C29" s="16"/>
      <c r="D29" s="16"/>
      <c r="E29" s="16"/>
      <c r="J29" s="81">
        <f>+J30+J31</f>
        <v>4630.5300000000007</v>
      </c>
      <c r="L29" s="81">
        <f>+L30+L31</f>
        <v>2981.0593235088004</v>
      </c>
      <c r="N29" s="78">
        <f t="shared" ref="N29:O29" si="2">+N30+N31</f>
        <v>0.85820000000000007</v>
      </c>
      <c r="O29" s="78">
        <f t="shared" si="2"/>
        <v>9.5000000000000015E-3</v>
      </c>
    </row>
    <row r="30" spans="2:15">
      <c r="B30" t="s">
        <v>847</v>
      </c>
      <c r="C30" t="s">
        <v>848</v>
      </c>
      <c r="D30" t="s">
        <v>849</v>
      </c>
      <c r="E30" t="s">
        <v>850</v>
      </c>
      <c r="F30" t="s">
        <v>681</v>
      </c>
      <c r="G30" t="s">
        <v>202</v>
      </c>
      <c r="H30" t="s">
        <v>203</v>
      </c>
      <c r="I30" t="s">
        <v>108</v>
      </c>
      <c r="J30" s="77">
        <v>3430.53</v>
      </c>
      <c r="K30" s="77">
        <v>4546</v>
      </c>
      <c r="L30" s="77">
        <v>495.3032147088</v>
      </c>
      <c r="M30" s="78">
        <v>0</v>
      </c>
      <c r="N30" s="78">
        <v>0.1426</v>
      </c>
      <c r="O30" s="78">
        <v>1.6000000000000001E-3</v>
      </c>
    </row>
    <row r="31" spans="2:15">
      <c r="B31" t="s">
        <v>851</v>
      </c>
      <c r="C31" t="s">
        <v>852</v>
      </c>
      <c r="D31" t="s">
        <v>853</v>
      </c>
      <c r="E31" t="s">
        <v>854</v>
      </c>
      <c r="F31" t="s">
        <v>681</v>
      </c>
      <c r="G31" t="s">
        <v>202</v>
      </c>
      <c r="H31" t="s">
        <v>203</v>
      </c>
      <c r="I31" t="s">
        <v>108</v>
      </c>
      <c r="J31" s="77">
        <v>1200</v>
      </c>
      <c r="K31" s="77">
        <v>65222.400000000001</v>
      </c>
      <c r="L31" s="77">
        <v>2485.7561088000002</v>
      </c>
      <c r="M31" s="78">
        <v>0</v>
      </c>
      <c r="N31" s="78">
        <v>0.71560000000000001</v>
      </c>
      <c r="O31" s="78">
        <v>7.9000000000000008E-3</v>
      </c>
    </row>
    <row r="32" spans="2:15">
      <c r="B32" s="79" t="s">
        <v>462</v>
      </c>
      <c r="C32" s="16"/>
      <c r="D32" s="16"/>
      <c r="E32" s="16"/>
      <c r="J32" s="81">
        <v>0</v>
      </c>
      <c r="L32" s="81">
        <v>0</v>
      </c>
      <c r="N32" s="80">
        <v>0</v>
      </c>
      <c r="O32" s="80">
        <v>0</v>
      </c>
    </row>
    <row r="33" spans="2:15">
      <c r="B33" t="s">
        <v>202</v>
      </c>
      <c r="C33" t="s">
        <v>202</v>
      </c>
      <c r="D33" s="16"/>
      <c r="E33" s="16"/>
      <c r="F33" t="s">
        <v>202</v>
      </c>
      <c r="G33" t="s">
        <v>202</v>
      </c>
      <c r="I33" t="s">
        <v>202</v>
      </c>
      <c r="J33" s="77">
        <v>0</v>
      </c>
      <c r="K33" s="77">
        <v>0</v>
      </c>
      <c r="L33" s="77">
        <v>0</v>
      </c>
      <c r="M33" s="78">
        <v>0</v>
      </c>
      <c r="N33" s="78">
        <v>0</v>
      </c>
      <c r="O33" s="78">
        <v>0</v>
      </c>
    </row>
    <row r="34" spans="2:15">
      <c r="B34" t="s">
        <v>212</v>
      </c>
      <c r="C34" s="16"/>
      <c r="D34" s="16"/>
      <c r="E34" s="16"/>
    </row>
    <row r="35" spans="2:15">
      <c r="B35" t="s">
        <v>265</v>
      </c>
      <c r="C35" s="16"/>
      <c r="D35" s="16"/>
      <c r="E35" s="16"/>
    </row>
    <row r="36" spans="2:15">
      <c r="B36" t="s">
        <v>266</v>
      </c>
      <c r="C36" s="16"/>
      <c r="D36" s="16"/>
      <c r="E36" s="16"/>
    </row>
    <row r="37" spans="2:15">
      <c r="B37" t="s">
        <v>267</v>
      </c>
      <c r="C37" s="16"/>
      <c r="D37" s="16"/>
      <c r="E37" s="16"/>
    </row>
    <row r="38" spans="2:15">
      <c r="C38" s="16"/>
      <c r="D38" s="16"/>
      <c r="E38" s="16"/>
    </row>
    <row r="39" spans="2:15">
      <c r="C39" s="16"/>
      <c r="D39" s="16"/>
      <c r="E39" s="16"/>
    </row>
    <row r="40" spans="2:15">
      <c r="C40" s="16"/>
      <c r="D40" s="16"/>
      <c r="E40" s="16"/>
    </row>
    <row r="41" spans="2:15">
      <c r="C41" s="16"/>
      <c r="D41" s="16"/>
      <c r="E41" s="16"/>
    </row>
    <row r="42" spans="2:15">
      <c r="C42" s="16"/>
      <c r="D42" s="16"/>
      <c r="E42" s="16"/>
    </row>
    <row r="43" spans="2:15">
      <c r="C43" s="16"/>
      <c r="D43" s="16"/>
      <c r="E43" s="16"/>
    </row>
    <row r="44" spans="2:15">
      <c r="C44" s="16"/>
      <c r="D44" s="16"/>
      <c r="E44" s="16"/>
    </row>
    <row r="45" spans="2:15">
      <c r="C45" s="16"/>
      <c r="D45" s="16"/>
      <c r="E45" s="16"/>
    </row>
    <row r="46" spans="2:15">
      <c r="C46" s="16"/>
      <c r="D46" s="16"/>
      <c r="E46" s="16"/>
    </row>
    <row r="47" spans="2:15">
      <c r="C47" s="16"/>
      <c r="D47" s="16"/>
      <c r="E47" s="16"/>
    </row>
    <row r="48" spans="2:1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D24" sqref="D2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195</v>
      </c>
    </row>
    <row r="2" spans="2:60">
      <c r="B2" s="2" t="s">
        <v>1</v>
      </c>
      <c r="C2" t="s">
        <v>196</v>
      </c>
    </row>
    <row r="3" spans="2:60">
      <c r="B3" s="2" t="s">
        <v>2</v>
      </c>
      <c r="C3" t="s">
        <v>197</v>
      </c>
    </row>
    <row r="4" spans="2:60">
      <c r="B4" s="2" t="s">
        <v>3</v>
      </c>
    </row>
    <row r="6" spans="2:60" ht="26.25" customHeight="1">
      <c r="B6" s="101" t="s">
        <v>69</v>
      </c>
      <c r="C6" s="102"/>
      <c r="D6" s="102"/>
      <c r="E6" s="102"/>
      <c r="F6" s="102"/>
      <c r="G6" s="102"/>
      <c r="H6" s="102"/>
      <c r="I6" s="102"/>
      <c r="J6" s="102"/>
      <c r="K6" s="102"/>
      <c r="L6" s="103"/>
    </row>
    <row r="7" spans="2:60" ht="26.25" customHeight="1">
      <c r="B7" s="101" t="s">
        <v>97</v>
      </c>
      <c r="C7" s="102"/>
      <c r="D7" s="102"/>
      <c r="E7" s="102"/>
      <c r="F7" s="102"/>
      <c r="G7" s="102"/>
      <c r="H7" s="102"/>
      <c r="I7" s="102"/>
      <c r="J7" s="102"/>
      <c r="K7" s="102"/>
      <c r="L7" s="103"/>
      <c r="BH7" s="19"/>
    </row>
    <row r="8" spans="2:60" s="19" customFormat="1" ht="63">
      <c r="B8" s="4" t="s">
        <v>98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189</v>
      </c>
      <c r="H8" s="28" t="s">
        <v>190</v>
      </c>
      <c r="I8" s="28" t="s">
        <v>57</v>
      </c>
      <c r="J8" s="28" t="s">
        <v>74</v>
      </c>
      <c r="K8" s="28" t="s">
        <v>58</v>
      </c>
      <c r="L8" s="28" t="s">
        <v>185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186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C10" s="16"/>
      <c r="BD10" s="19"/>
      <c r="BE10" s="16"/>
    </row>
    <row r="11" spans="2:60" s="23" customFormat="1" ht="18" customHeight="1">
      <c r="B11" s="24" t="s">
        <v>99</v>
      </c>
      <c r="C11" s="7"/>
      <c r="D11" s="7"/>
      <c r="E11" s="7"/>
      <c r="F11" s="7"/>
      <c r="G11" s="75">
        <v>1000</v>
      </c>
      <c r="H11" s="7"/>
      <c r="I11" s="75">
        <v>19.2</v>
      </c>
      <c r="J11" s="25"/>
      <c r="K11" s="76">
        <v>1</v>
      </c>
      <c r="L11" s="76">
        <v>1E-4</v>
      </c>
      <c r="BC11" s="16"/>
      <c r="BD11" s="19"/>
      <c r="BE11" s="16"/>
      <c r="BG11" s="16"/>
    </row>
    <row r="12" spans="2:60">
      <c r="B12" s="79" t="s">
        <v>199</v>
      </c>
      <c r="D12" s="16"/>
      <c r="E12" s="16"/>
      <c r="G12" s="81">
        <v>1000</v>
      </c>
      <c r="I12" s="81">
        <v>19.2</v>
      </c>
      <c r="K12" s="80">
        <v>1</v>
      </c>
      <c r="L12" s="80">
        <v>1E-4</v>
      </c>
    </row>
    <row r="13" spans="2:60">
      <c r="B13" s="79" t="s">
        <v>861</v>
      </c>
      <c r="D13" s="16"/>
      <c r="E13" s="16"/>
      <c r="G13" s="81">
        <v>1000</v>
      </c>
      <c r="I13" s="81">
        <v>19.2</v>
      </c>
      <c r="K13" s="80">
        <v>1</v>
      </c>
      <c r="L13" s="80">
        <v>1E-4</v>
      </c>
    </row>
    <row r="14" spans="2:60">
      <c r="B14" t="s">
        <v>862</v>
      </c>
      <c r="C14" t="s">
        <v>863</v>
      </c>
      <c r="D14" t="s">
        <v>102</v>
      </c>
      <c r="E14" t="s">
        <v>1009</v>
      </c>
      <c r="F14" t="s">
        <v>104</v>
      </c>
      <c r="G14" s="77">
        <v>1000</v>
      </c>
      <c r="H14" s="77">
        <v>1920</v>
      </c>
      <c r="I14" s="77">
        <v>19.2</v>
      </c>
      <c r="J14" s="78">
        <v>5.0000000000000001E-4</v>
      </c>
      <c r="K14" s="78">
        <v>1</v>
      </c>
      <c r="L14" s="78">
        <v>1E-4</v>
      </c>
    </row>
    <row r="15" spans="2:60">
      <c r="B15" s="79" t="s">
        <v>210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864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202</v>
      </c>
      <c r="C17" t="s">
        <v>202</v>
      </c>
      <c r="D17" s="16"/>
      <c r="E17" t="s">
        <v>202</v>
      </c>
      <c r="F17" t="s">
        <v>202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212</v>
      </c>
      <c r="D18" s="16"/>
      <c r="E18" s="16"/>
    </row>
    <row r="19" spans="2:12">
      <c r="B19" t="s">
        <v>265</v>
      </c>
      <c r="D19" s="16"/>
      <c r="E19" s="16"/>
    </row>
    <row r="20" spans="2:12">
      <c r="B20" t="s">
        <v>266</v>
      </c>
      <c r="D20" s="16"/>
      <c r="E20" s="16"/>
    </row>
    <row r="21" spans="2:12">
      <c r="B21" t="s">
        <v>267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2">
    <dataValidation allowBlank="1" showInputMessage="1" showErrorMessage="1" sqref="A1:D1048576 F1:XFD1048576 E1:E13 E15:E1048576"/>
    <dataValidation type="list" allowBlank="1" showInputMessage="1" showErrorMessage="1" sqref="E14">
      <formula1>$BK$7:$BK$11</formula1>
    </dataValidation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topLeftCell="A16" workbookViewId="0">
      <selection activeCell="B8" sqref="B8:L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195</v>
      </c>
    </row>
    <row r="2" spans="2:61">
      <c r="B2" s="2" t="s">
        <v>1</v>
      </c>
      <c r="C2" t="s">
        <v>196</v>
      </c>
    </row>
    <row r="3" spans="2:61">
      <c r="B3" s="2" t="s">
        <v>2</v>
      </c>
      <c r="C3" t="s">
        <v>197</v>
      </c>
    </row>
    <row r="4" spans="2:61">
      <c r="B4" s="2" t="s">
        <v>3</v>
      </c>
    </row>
    <row r="6" spans="2:61" ht="26.25" customHeight="1">
      <c r="B6" s="101" t="s">
        <v>69</v>
      </c>
      <c r="C6" s="102"/>
      <c r="D6" s="102"/>
      <c r="E6" s="102"/>
      <c r="F6" s="102"/>
      <c r="G6" s="102"/>
      <c r="H6" s="102"/>
      <c r="I6" s="102"/>
      <c r="J6" s="102"/>
      <c r="K6" s="102"/>
      <c r="L6" s="103"/>
    </row>
    <row r="7" spans="2:61" ht="26.25" customHeight="1">
      <c r="B7" s="101" t="s">
        <v>100</v>
      </c>
      <c r="C7" s="102"/>
      <c r="D7" s="102"/>
      <c r="E7" s="102"/>
      <c r="F7" s="102"/>
      <c r="G7" s="102"/>
      <c r="H7" s="102"/>
      <c r="I7" s="102"/>
      <c r="J7" s="102"/>
      <c r="K7" s="102"/>
      <c r="L7" s="103"/>
      <c r="BI7" s="19"/>
    </row>
    <row r="8" spans="2:61" s="19" customFormat="1" ht="63">
      <c r="B8" s="4" t="s">
        <v>98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189</v>
      </c>
      <c r="H8" s="28" t="s">
        <v>190</v>
      </c>
      <c r="I8" s="28" t="s">
        <v>57</v>
      </c>
      <c r="J8" s="28" t="s">
        <v>74</v>
      </c>
      <c r="K8" s="28" t="s">
        <v>58</v>
      </c>
      <c r="L8" s="36" t="s">
        <v>185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186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BD10" s="16"/>
      <c r="BE10" s="19"/>
      <c r="BF10" s="16"/>
    </row>
    <row r="11" spans="2:61" s="23" customFormat="1" ht="18" customHeight="1">
      <c r="B11" s="24" t="s">
        <v>101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199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865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202</v>
      </c>
      <c r="C14" t="s">
        <v>202</v>
      </c>
      <c r="D14" s="16"/>
      <c r="E14" t="s">
        <v>202</v>
      </c>
      <c r="F14" t="s">
        <v>202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866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202</v>
      </c>
      <c r="C16" t="s">
        <v>202</v>
      </c>
      <c r="D16" s="16"/>
      <c r="E16" t="s">
        <v>202</v>
      </c>
      <c r="F16" t="s">
        <v>202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867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202</v>
      </c>
      <c r="C18" t="s">
        <v>202</v>
      </c>
      <c r="D18" s="16"/>
      <c r="E18" t="s">
        <v>202</v>
      </c>
      <c r="F18" t="s">
        <v>202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462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202</v>
      </c>
      <c r="C20" t="s">
        <v>202</v>
      </c>
      <c r="D20" s="16"/>
      <c r="E20" t="s">
        <v>202</v>
      </c>
      <c r="F20" t="s">
        <v>202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210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865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202</v>
      </c>
      <c r="C23" t="s">
        <v>202</v>
      </c>
      <c r="D23" s="16"/>
      <c r="E23" t="s">
        <v>202</v>
      </c>
      <c r="F23" t="s">
        <v>202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868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202</v>
      </c>
      <c r="C25" t="s">
        <v>202</v>
      </c>
      <c r="D25" s="16"/>
      <c r="E25" t="s">
        <v>202</v>
      </c>
      <c r="F25" t="s">
        <v>202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867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202</v>
      </c>
      <c r="C27" t="s">
        <v>202</v>
      </c>
      <c r="D27" s="16"/>
      <c r="E27" t="s">
        <v>202</v>
      </c>
      <c r="F27" t="s">
        <v>202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869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202</v>
      </c>
      <c r="C29" t="s">
        <v>202</v>
      </c>
      <c r="D29" s="16"/>
      <c r="E29" t="s">
        <v>202</v>
      </c>
      <c r="F29" t="s">
        <v>202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462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202</v>
      </c>
      <c r="C31" t="s">
        <v>202</v>
      </c>
      <c r="D31" s="16"/>
      <c r="E31" t="s">
        <v>202</v>
      </c>
      <c r="F31" t="s">
        <v>202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212</v>
      </c>
      <c r="C32" s="16"/>
      <c r="D32" s="16"/>
      <c r="E32" s="16"/>
    </row>
    <row r="33" spans="2:5">
      <c r="B33" t="s">
        <v>265</v>
      </c>
      <c r="C33" s="16"/>
      <c r="D33" s="16"/>
      <c r="E33" s="16"/>
    </row>
    <row r="34" spans="2:5">
      <c r="B34" t="s">
        <v>266</v>
      </c>
      <c r="C34" s="16"/>
      <c r="D34" s="16"/>
      <c r="E34" s="16"/>
    </row>
    <row r="35" spans="2:5">
      <c r="B35" t="s">
        <v>267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B12" sqref="B12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195</v>
      </c>
    </row>
    <row r="2" spans="1:60">
      <c r="B2" s="2" t="s">
        <v>1</v>
      </c>
      <c r="C2" t="s">
        <v>196</v>
      </c>
    </row>
    <row r="3" spans="1:60">
      <c r="B3" s="2" t="s">
        <v>2</v>
      </c>
      <c r="C3" t="s">
        <v>197</v>
      </c>
    </row>
    <row r="4" spans="1:60">
      <c r="B4" s="2" t="s">
        <v>3</v>
      </c>
    </row>
    <row r="6" spans="1:60" ht="26.25" customHeight="1">
      <c r="B6" s="101" t="s">
        <v>69</v>
      </c>
      <c r="C6" s="102"/>
      <c r="D6" s="102"/>
      <c r="E6" s="102"/>
      <c r="F6" s="102"/>
      <c r="G6" s="102"/>
      <c r="H6" s="102"/>
      <c r="I6" s="102"/>
      <c r="J6" s="102"/>
      <c r="K6" s="103"/>
      <c r="BD6" s="16" t="s">
        <v>102</v>
      </c>
      <c r="BF6" s="16" t="s">
        <v>103</v>
      </c>
      <c r="BH6" s="19" t="s">
        <v>104</v>
      </c>
    </row>
    <row r="7" spans="1:60" ht="26.25" customHeight="1">
      <c r="B7" s="101" t="s">
        <v>105</v>
      </c>
      <c r="C7" s="102"/>
      <c r="D7" s="102"/>
      <c r="E7" s="102"/>
      <c r="F7" s="102"/>
      <c r="G7" s="102"/>
      <c r="H7" s="102"/>
      <c r="I7" s="102"/>
      <c r="J7" s="102"/>
      <c r="K7" s="103"/>
      <c r="BD7" s="19" t="s">
        <v>106</v>
      </c>
      <c r="BF7" s="16" t="s">
        <v>107</v>
      </c>
      <c r="BH7" s="19" t="s">
        <v>108</v>
      </c>
    </row>
    <row r="8" spans="1:60" s="19" customFormat="1" ht="63">
      <c r="A8" s="15"/>
      <c r="B8" s="4" t="s">
        <v>98</v>
      </c>
      <c r="C8" s="28" t="s">
        <v>50</v>
      </c>
      <c r="D8" s="28" t="s">
        <v>71</v>
      </c>
      <c r="E8" s="28" t="s">
        <v>85</v>
      </c>
      <c r="F8" s="28" t="s">
        <v>54</v>
      </c>
      <c r="G8" s="28" t="s">
        <v>189</v>
      </c>
      <c r="H8" s="28" t="s">
        <v>190</v>
      </c>
      <c r="I8" s="28" t="s">
        <v>57</v>
      </c>
      <c r="J8" s="28" t="s">
        <v>58</v>
      </c>
      <c r="K8" s="28" t="s">
        <v>185</v>
      </c>
      <c r="BC8" s="16" t="s">
        <v>109</v>
      </c>
      <c r="BD8" s="16" t="s">
        <v>110</v>
      </c>
      <c r="BE8" s="16" t="s">
        <v>111</v>
      </c>
      <c r="BG8" s="23" t="s">
        <v>112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186</v>
      </c>
      <c r="H9" s="21"/>
      <c r="I9" s="21" t="s">
        <v>6</v>
      </c>
      <c r="J9" s="31" t="s">
        <v>7</v>
      </c>
      <c r="K9" s="47" t="s">
        <v>7</v>
      </c>
      <c r="BC9" s="16" t="s">
        <v>113</v>
      </c>
      <c r="BE9" s="16" t="s">
        <v>114</v>
      </c>
      <c r="BG9" s="23" t="s">
        <v>115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60</v>
      </c>
      <c r="F10" s="7" t="s">
        <v>60</v>
      </c>
      <c r="G10" s="7" t="s">
        <v>61</v>
      </c>
      <c r="H10" s="7" t="s">
        <v>62</v>
      </c>
      <c r="I10" s="48" t="s">
        <v>63</v>
      </c>
      <c r="J10" s="48" t="s">
        <v>64</v>
      </c>
      <c r="K10" s="48" t="s">
        <v>65</v>
      </c>
      <c r="L10" s="19"/>
      <c r="M10" s="19"/>
      <c r="N10" s="19"/>
      <c r="O10" s="19"/>
      <c r="BC10" s="16" t="s">
        <v>116</v>
      </c>
      <c r="BD10" s="19"/>
      <c r="BE10" s="16" t="s">
        <v>117</v>
      </c>
      <c r="BG10" s="16" t="s">
        <v>118</v>
      </c>
    </row>
    <row r="11" spans="1:60" s="23" customFormat="1" ht="18" customHeight="1">
      <c r="A11" s="15"/>
      <c r="B11" s="24" t="s">
        <v>119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120</v>
      </c>
      <c r="BD11" s="19"/>
      <c r="BE11" s="16" t="s">
        <v>121</v>
      </c>
      <c r="BG11" s="16" t="s">
        <v>122</v>
      </c>
    </row>
    <row r="12" spans="1:60">
      <c r="B12" s="79" t="s">
        <v>199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123</v>
      </c>
      <c r="BF12" s="16" t="s">
        <v>124</v>
      </c>
    </row>
    <row r="13" spans="1:60">
      <c r="B13" t="s">
        <v>202</v>
      </c>
      <c r="C13" t="s">
        <v>202</v>
      </c>
      <c r="D13" s="19"/>
      <c r="E13" t="s">
        <v>202</v>
      </c>
      <c r="F13" t="s">
        <v>202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125</v>
      </c>
      <c r="BE13" s="16" t="s">
        <v>126</v>
      </c>
      <c r="BF13" s="16" t="s">
        <v>127</v>
      </c>
    </row>
    <row r="14" spans="1:60">
      <c r="B14" s="79" t="s">
        <v>210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128</v>
      </c>
    </row>
    <row r="15" spans="1:60">
      <c r="B15" t="s">
        <v>202</v>
      </c>
      <c r="C15" t="s">
        <v>202</v>
      </c>
      <c r="D15" s="19"/>
      <c r="E15" t="s">
        <v>202</v>
      </c>
      <c r="F15" t="s">
        <v>202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129</v>
      </c>
    </row>
    <row r="16" spans="1:60">
      <c r="B16" t="s">
        <v>212</v>
      </c>
      <c r="C16" s="19"/>
      <c r="D16" s="19"/>
      <c r="E16" s="19"/>
      <c r="F16" s="19"/>
      <c r="G16" s="19"/>
      <c r="H16" s="19"/>
      <c r="BF16" s="16" t="s">
        <v>130</v>
      </c>
    </row>
    <row r="17" spans="2:58">
      <c r="B17" t="s">
        <v>265</v>
      </c>
      <c r="C17" s="19"/>
      <c r="D17" s="19"/>
      <c r="E17" s="19"/>
      <c r="F17" s="19"/>
      <c r="G17" s="19"/>
      <c r="H17" s="19"/>
      <c r="BF17" s="16" t="s">
        <v>131</v>
      </c>
    </row>
    <row r="18" spans="2:58">
      <c r="B18" t="s">
        <v>266</v>
      </c>
      <c r="C18" s="19"/>
      <c r="D18" s="19"/>
      <c r="E18" s="19"/>
      <c r="F18" s="19"/>
      <c r="G18" s="19"/>
      <c r="H18" s="19"/>
      <c r="BF18" s="16" t="s">
        <v>132</v>
      </c>
    </row>
    <row r="19" spans="2:58">
      <c r="B19" t="s">
        <v>267</v>
      </c>
      <c r="C19" s="19"/>
      <c r="D19" s="19"/>
      <c r="E19" s="19"/>
      <c r="F19" s="19"/>
      <c r="G19" s="19"/>
      <c r="H19" s="19"/>
      <c r="BF19" s="16" t="s">
        <v>133</v>
      </c>
    </row>
    <row r="20" spans="2:58">
      <c r="C20" s="19"/>
      <c r="D20" s="19"/>
      <c r="E20" s="19"/>
      <c r="F20" s="19"/>
      <c r="G20" s="19"/>
      <c r="H20" s="19"/>
      <c r="BF20" s="16" t="s">
        <v>134</v>
      </c>
    </row>
    <row r="21" spans="2:58">
      <c r="C21" s="19"/>
      <c r="D21" s="19"/>
      <c r="E21" s="19"/>
      <c r="F21" s="19"/>
      <c r="G21" s="19"/>
      <c r="H21" s="19"/>
      <c r="BF21" s="16" t="s">
        <v>125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topLeftCell="A19" workbookViewId="0">
      <selection activeCell="B8" sqref="B8:Q8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195</v>
      </c>
    </row>
    <row r="2" spans="2:81">
      <c r="B2" s="2" t="s">
        <v>1</v>
      </c>
      <c r="C2" t="s">
        <v>196</v>
      </c>
    </row>
    <row r="3" spans="2:81">
      <c r="B3" s="2" t="s">
        <v>2</v>
      </c>
      <c r="C3" t="s">
        <v>197</v>
      </c>
      <c r="E3" s="15"/>
    </row>
    <row r="4" spans="2:81">
      <c r="B4" s="2" t="s">
        <v>3</v>
      </c>
    </row>
    <row r="6" spans="2:81" ht="26.25" customHeight="1">
      <c r="B6" s="101" t="s">
        <v>69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3"/>
    </row>
    <row r="7" spans="2:81" ht="26.25" customHeight="1">
      <c r="B7" s="101" t="s">
        <v>135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3"/>
    </row>
    <row r="8" spans="2:81" s="19" customFormat="1" ht="63">
      <c r="B8" s="4" t="s">
        <v>98</v>
      </c>
      <c r="C8" s="28" t="s">
        <v>50</v>
      </c>
      <c r="D8" s="18" t="s">
        <v>136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189</v>
      </c>
      <c r="M8" s="28" t="s">
        <v>190</v>
      </c>
      <c r="N8" s="28" t="s">
        <v>57</v>
      </c>
      <c r="O8" s="28" t="s">
        <v>74</v>
      </c>
      <c r="P8" s="28" t="s">
        <v>58</v>
      </c>
      <c r="Q8" s="36" t="s">
        <v>185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186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34" t="s">
        <v>81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137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199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870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202</v>
      </c>
      <c r="C14" t="s">
        <v>202</v>
      </c>
      <c r="E14" t="s">
        <v>202</v>
      </c>
      <c r="H14" s="77">
        <v>0</v>
      </c>
      <c r="I14" t="s">
        <v>202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871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202</v>
      </c>
      <c r="C16" t="s">
        <v>202</v>
      </c>
      <c r="E16" t="s">
        <v>202</v>
      </c>
      <c r="H16" s="77">
        <v>0</v>
      </c>
      <c r="I16" t="s">
        <v>202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872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873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202</v>
      </c>
      <c r="C19" t="s">
        <v>202</v>
      </c>
      <c r="E19" t="s">
        <v>202</v>
      </c>
      <c r="H19" s="77">
        <v>0</v>
      </c>
      <c r="I19" t="s">
        <v>202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874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202</v>
      </c>
      <c r="C21" t="s">
        <v>202</v>
      </c>
      <c r="E21" t="s">
        <v>202</v>
      </c>
      <c r="H21" s="77">
        <v>0</v>
      </c>
      <c r="I21" t="s">
        <v>202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875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202</v>
      </c>
      <c r="C23" t="s">
        <v>202</v>
      </c>
      <c r="E23" t="s">
        <v>202</v>
      </c>
      <c r="H23" s="77">
        <v>0</v>
      </c>
      <c r="I23" t="s">
        <v>202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876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202</v>
      </c>
      <c r="C25" t="s">
        <v>202</v>
      </c>
      <c r="E25" t="s">
        <v>202</v>
      </c>
      <c r="H25" s="77">
        <v>0</v>
      </c>
      <c r="I25" t="s">
        <v>202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210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870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202</v>
      </c>
      <c r="C28" t="s">
        <v>202</v>
      </c>
      <c r="E28" t="s">
        <v>202</v>
      </c>
      <c r="H28" s="77">
        <v>0</v>
      </c>
      <c r="I28" t="s">
        <v>202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871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202</v>
      </c>
      <c r="C30" t="s">
        <v>202</v>
      </c>
      <c r="E30" t="s">
        <v>202</v>
      </c>
      <c r="H30" s="77">
        <v>0</v>
      </c>
      <c r="I30" t="s">
        <v>202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872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873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202</v>
      </c>
      <c r="C33" t="s">
        <v>202</v>
      </c>
      <c r="E33" t="s">
        <v>202</v>
      </c>
      <c r="H33" s="77">
        <v>0</v>
      </c>
      <c r="I33" t="s">
        <v>202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874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202</v>
      </c>
      <c r="C35" t="s">
        <v>202</v>
      </c>
      <c r="E35" t="s">
        <v>202</v>
      </c>
      <c r="H35" s="77">
        <v>0</v>
      </c>
      <c r="I35" t="s">
        <v>202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875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202</v>
      </c>
      <c r="C37" t="s">
        <v>202</v>
      </c>
      <c r="E37" t="s">
        <v>202</v>
      </c>
      <c r="H37" s="77">
        <v>0</v>
      </c>
      <c r="I37" t="s">
        <v>202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876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202</v>
      </c>
      <c r="C39" t="s">
        <v>202</v>
      </c>
      <c r="E39" t="s">
        <v>202</v>
      </c>
      <c r="H39" s="77">
        <v>0</v>
      </c>
      <c r="I39" t="s">
        <v>202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212</v>
      </c>
    </row>
    <row r="41" spans="2:17">
      <c r="B41" t="s">
        <v>265</v>
      </c>
    </row>
    <row r="42" spans="2:17">
      <c r="B42" t="s">
        <v>266</v>
      </c>
    </row>
    <row r="43" spans="2:17">
      <c r="B43" t="s">
        <v>267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topLeftCell="A13" workbookViewId="0">
      <selection activeCell="B8" sqref="B8:P8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195</v>
      </c>
    </row>
    <row r="2" spans="2:72">
      <c r="B2" s="2" t="s">
        <v>1</v>
      </c>
      <c r="C2" t="s">
        <v>196</v>
      </c>
    </row>
    <row r="3" spans="2:72">
      <c r="B3" s="2" t="s">
        <v>2</v>
      </c>
      <c r="C3" t="s">
        <v>197</v>
      </c>
    </row>
    <row r="4" spans="2:72">
      <c r="B4" s="2" t="s">
        <v>3</v>
      </c>
    </row>
    <row r="6" spans="2:72" ht="26.25" customHeight="1">
      <c r="B6" s="101" t="s">
        <v>138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3"/>
    </row>
    <row r="7" spans="2:72" ht="26.25" customHeight="1">
      <c r="B7" s="101" t="s">
        <v>70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3"/>
    </row>
    <row r="8" spans="2:72" s="19" customFormat="1" ht="63">
      <c r="B8" s="4" t="s">
        <v>98</v>
      </c>
      <c r="C8" s="28" t="s">
        <v>50</v>
      </c>
      <c r="D8" s="28" t="s">
        <v>52</v>
      </c>
      <c r="E8" s="28" t="s">
        <v>53</v>
      </c>
      <c r="F8" s="28" t="s">
        <v>72</v>
      </c>
      <c r="G8" s="28" t="s">
        <v>73</v>
      </c>
      <c r="H8" s="28" t="s">
        <v>54</v>
      </c>
      <c r="I8" s="28" t="s">
        <v>55</v>
      </c>
      <c r="J8" s="28" t="s">
        <v>56</v>
      </c>
      <c r="K8" s="28" t="s">
        <v>189</v>
      </c>
      <c r="L8" s="28" t="s">
        <v>190</v>
      </c>
      <c r="M8" s="28" t="s">
        <v>5</v>
      </c>
      <c r="N8" s="28" t="s">
        <v>74</v>
      </c>
      <c r="O8" s="28" t="s">
        <v>58</v>
      </c>
      <c r="P8" s="36" t="s">
        <v>185</v>
      </c>
    </row>
    <row r="9" spans="2:72" s="19" customFormat="1" ht="25.5" customHeight="1">
      <c r="B9" s="20"/>
      <c r="C9" s="31"/>
      <c r="D9" s="31"/>
      <c r="E9" s="31"/>
      <c r="F9" s="31" t="s">
        <v>75</v>
      </c>
      <c r="G9" s="31" t="s">
        <v>76</v>
      </c>
      <c r="H9" s="31"/>
      <c r="I9" s="31" t="s">
        <v>7</v>
      </c>
      <c r="J9" s="31" t="s">
        <v>7</v>
      </c>
      <c r="K9" s="31" t="s">
        <v>186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82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199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877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202</v>
      </c>
      <c r="C14" t="s">
        <v>202</v>
      </c>
      <c r="D14" t="s">
        <v>202</v>
      </c>
      <c r="G14" s="77">
        <v>0</v>
      </c>
      <c r="H14" t="s">
        <v>202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878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202</v>
      </c>
      <c r="C16" t="s">
        <v>202</v>
      </c>
      <c r="D16" t="s">
        <v>202</v>
      </c>
      <c r="G16" s="77">
        <v>0</v>
      </c>
      <c r="H16" t="s">
        <v>202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879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202</v>
      </c>
      <c r="C18" t="s">
        <v>202</v>
      </c>
      <c r="D18" t="s">
        <v>202</v>
      </c>
      <c r="G18" s="77">
        <v>0</v>
      </c>
      <c r="H18" t="s">
        <v>202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880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202</v>
      </c>
      <c r="C20" t="s">
        <v>202</v>
      </c>
      <c r="D20" t="s">
        <v>202</v>
      </c>
      <c r="G20" s="77">
        <v>0</v>
      </c>
      <c r="H20" t="s">
        <v>202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462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202</v>
      </c>
      <c r="C22" t="s">
        <v>202</v>
      </c>
      <c r="D22" t="s">
        <v>202</v>
      </c>
      <c r="G22" s="77">
        <v>0</v>
      </c>
      <c r="H22" t="s">
        <v>202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210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263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202</v>
      </c>
      <c r="C25" t="s">
        <v>202</v>
      </c>
      <c r="D25" t="s">
        <v>202</v>
      </c>
      <c r="G25" s="77">
        <v>0</v>
      </c>
      <c r="H25" t="s">
        <v>202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881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202</v>
      </c>
      <c r="C27" t="s">
        <v>202</v>
      </c>
      <c r="D27" t="s">
        <v>202</v>
      </c>
      <c r="G27" s="77">
        <v>0</v>
      </c>
      <c r="H27" t="s">
        <v>202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265</v>
      </c>
    </row>
    <row r="29" spans="2:16">
      <c r="B29" t="s">
        <v>266</v>
      </c>
    </row>
    <row r="30" spans="2:16">
      <c r="B30" t="s">
        <v>267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topLeftCell="A4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195</v>
      </c>
    </row>
    <row r="2" spans="2:65">
      <c r="B2" s="2" t="s">
        <v>1</v>
      </c>
      <c r="C2" t="s">
        <v>196</v>
      </c>
    </row>
    <row r="3" spans="2:65">
      <c r="B3" s="2" t="s">
        <v>2</v>
      </c>
      <c r="C3" t="s">
        <v>197</v>
      </c>
    </row>
    <row r="4" spans="2:65">
      <c r="B4" s="2" t="s">
        <v>3</v>
      </c>
    </row>
    <row r="6" spans="2:65" ht="26.25" customHeight="1">
      <c r="B6" s="101" t="s">
        <v>138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3"/>
    </row>
    <row r="7" spans="2:65" ht="26.25" customHeight="1">
      <c r="B7" s="101" t="s">
        <v>83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3"/>
    </row>
    <row r="8" spans="2:65" s="19" customFormat="1" ht="63">
      <c r="B8" s="4" t="s">
        <v>98</v>
      </c>
      <c r="C8" s="28" t="s">
        <v>50</v>
      </c>
      <c r="D8" s="28" t="s">
        <v>139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8" t="s">
        <v>189</v>
      </c>
      <c r="O8" s="28" t="s">
        <v>190</v>
      </c>
      <c r="P8" s="28" t="s">
        <v>5</v>
      </c>
      <c r="Q8" s="28" t="s">
        <v>74</v>
      </c>
      <c r="R8" s="28" t="s">
        <v>58</v>
      </c>
      <c r="S8" s="36" t="s">
        <v>185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186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J10" s="16"/>
    </row>
    <row r="11" spans="2:65" s="23" customFormat="1" ht="18" customHeight="1">
      <c r="B11" s="24" t="s">
        <v>89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199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882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202</v>
      </c>
      <c r="C14" t="s">
        <v>202</v>
      </c>
      <c r="D14" s="16"/>
      <c r="E14" s="16"/>
      <c r="F14" t="s">
        <v>202</v>
      </c>
      <c r="G14" t="s">
        <v>202</v>
      </c>
      <c r="J14" s="77">
        <v>0</v>
      </c>
      <c r="K14" t="s">
        <v>202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883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202</v>
      </c>
      <c r="C16" t="s">
        <v>202</v>
      </c>
      <c r="D16" s="16"/>
      <c r="E16" s="16"/>
      <c r="F16" t="s">
        <v>202</v>
      </c>
      <c r="G16" t="s">
        <v>202</v>
      </c>
      <c r="J16" s="77">
        <v>0</v>
      </c>
      <c r="K16" t="s">
        <v>202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270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202</v>
      </c>
      <c r="C18" t="s">
        <v>202</v>
      </c>
      <c r="D18" s="16"/>
      <c r="E18" s="16"/>
      <c r="F18" t="s">
        <v>202</v>
      </c>
      <c r="G18" t="s">
        <v>202</v>
      </c>
      <c r="J18" s="77">
        <v>0</v>
      </c>
      <c r="K18" t="s">
        <v>202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462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202</v>
      </c>
      <c r="C20" t="s">
        <v>202</v>
      </c>
      <c r="D20" s="16"/>
      <c r="E20" s="16"/>
      <c r="F20" t="s">
        <v>202</v>
      </c>
      <c r="G20" t="s">
        <v>202</v>
      </c>
      <c r="J20" s="77">
        <v>0</v>
      </c>
      <c r="K20" t="s">
        <v>202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210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884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202</v>
      </c>
      <c r="C23" t="s">
        <v>202</v>
      </c>
      <c r="D23" s="16"/>
      <c r="E23" s="16"/>
      <c r="F23" t="s">
        <v>202</v>
      </c>
      <c r="G23" t="s">
        <v>202</v>
      </c>
      <c r="J23" s="77">
        <v>0</v>
      </c>
      <c r="K23" t="s">
        <v>202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885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202</v>
      </c>
      <c r="C25" t="s">
        <v>202</v>
      </c>
      <c r="D25" s="16"/>
      <c r="E25" s="16"/>
      <c r="F25" t="s">
        <v>202</v>
      </c>
      <c r="G25" t="s">
        <v>202</v>
      </c>
      <c r="J25" s="77">
        <v>0</v>
      </c>
      <c r="K25" t="s">
        <v>202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212</v>
      </c>
      <c r="D26" s="16"/>
      <c r="E26" s="16"/>
      <c r="F26" s="16"/>
    </row>
    <row r="27" spans="2:19">
      <c r="B27" t="s">
        <v>265</v>
      </c>
      <c r="D27" s="16"/>
      <c r="E27" s="16"/>
      <c r="F27" s="16"/>
    </row>
    <row r="28" spans="2:19">
      <c r="B28" t="s">
        <v>266</v>
      </c>
      <c r="D28" s="16"/>
      <c r="E28" s="16"/>
      <c r="F28" s="16"/>
    </row>
    <row r="29" spans="2:19">
      <c r="B29" t="s">
        <v>267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topLeftCell="A4" workbookViewId="0">
      <selection activeCell="F19" sqref="F1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195</v>
      </c>
    </row>
    <row r="2" spans="2:81">
      <c r="B2" s="2" t="s">
        <v>1</v>
      </c>
      <c r="C2" t="s">
        <v>196</v>
      </c>
    </row>
    <row r="3" spans="2:81">
      <c r="B3" s="2" t="s">
        <v>2</v>
      </c>
      <c r="C3" t="s">
        <v>197</v>
      </c>
    </row>
    <row r="4" spans="2:81">
      <c r="B4" s="2" t="s">
        <v>3</v>
      </c>
    </row>
    <row r="6" spans="2:81" ht="26.25" customHeight="1">
      <c r="B6" s="101" t="s">
        <v>138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3"/>
    </row>
    <row r="7" spans="2:81" ht="26.25" customHeight="1">
      <c r="B7" s="101" t="s">
        <v>90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3"/>
    </row>
    <row r="8" spans="2:81" s="19" customFormat="1" ht="63">
      <c r="B8" s="4" t="s">
        <v>98</v>
      </c>
      <c r="C8" s="28" t="s">
        <v>50</v>
      </c>
      <c r="D8" s="28" t="s">
        <v>139</v>
      </c>
      <c r="E8" s="28" t="s">
        <v>51</v>
      </c>
      <c r="F8" s="28" t="s">
        <v>85</v>
      </c>
      <c r="G8" s="28" t="s">
        <v>52</v>
      </c>
      <c r="H8" s="28" t="s">
        <v>53</v>
      </c>
      <c r="I8" s="28" t="s">
        <v>72</v>
      </c>
      <c r="J8" s="28" t="s">
        <v>73</v>
      </c>
      <c r="K8" s="28" t="s">
        <v>54</v>
      </c>
      <c r="L8" s="28" t="s">
        <v>55</v>
      </c>
      <c r="M8" s="29" t="s">
        <v>56</v>
      </c>
      <c r="N8" s="29" t="s">
        <v>189</v>
      </c>
      <c r="O8" s="28" t="s">
        <v>190</v>
      </c>
      <c r="P8" s="28" t="s">
        <v>5</v>
      </c>
      <c r="Q8" s="28" t="s">
        <v>74</v>
      </c>
      <c r="R8" s="28" t="s">
        <v>58</v>
      </c>
      <c r="S8" s="36" t="s">
        <v>185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75</v>
      </c>
      <c r="J9" s="31" t="s">
        <v>76</v>
      </c>
      <c r="K9" s="31"/>
      <c r="L9" s="31" t="s">
        <v>7</v>
      </c>
      <c r="M9" s="31" t="s">
        <v>7</v>
      </c>
      <c r="N9" s="31" t="s">
        <v>186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34" t="s">
        <v>86</v>
      </c>
      <c r="S10" s="34" t="s">
        <v>87</v>
      </c>
      <c r="T10" s="35"/>
      <c r="BZ10" s="16"/>
    </row>
    <row r="11" spans="2:81" s="23" customFormat="1" ht="18" customHeight="1">
      <c r="B11" s="24" t="s">
        <v>140</v>
      </c>
      <c r="C11" s="7"/>
      <c r="D11" s="7"/>
      <c r="E11" s="7"/>
      <c r="F11" s="7"/>
      <c r="G11" s="7"/>
      <c r="H11" s="7"/>
      <c r="I11" s="7"/>
      <c r="J11" s="75">
        <v>5.7</v>
      </c>
      <c r="K11" s="7"/>
      <c r="L11" s="7"/>
      <c r="M11" s="76">
        <v>4.2999999999999997E-2</v>
      </c>
      <c r="N11" s="75">
        <v>4479607.7</v>
      </c>
      <c r="O11" s="7"/>
      <c r="P11" s="75">
        <v>5119.7258138970001</v>
      </c>
      <c r="Q11" s="7"/>
      <c r="R11" s="76">
        <v>1</v>
      </c>
      <c r="S11" s="76">
        <v>1.6199999999999999E-2</v>
      </c>
      <c r="T11" s="35"/>
      <c r="BZ11" s="16"/>
      <c r="CC11" s="16"/>
    </row>
    <row r="12" spans="2:81">
      <c r="B12" s="79" t="s">
        <v>199</v>
      </c>
      <c r="C12" s="16"/>
      <c r="D12" s="16"/>
      <c r="E12" s="16"/>
      <c r="J12" s="81">
        <v>5.7</v>
      </c>
      <c r="M12" s="80">
        <v>4.2999999999999997E-2</v>
      </c>
      <c r="N12" s="81">
        <v>4479607.7</v>
      </c>
      <c r="P12" s="81">
        <v>5119.7258138970001</v>
      </c>
      <c r="R12" s="80">
        <v>1</v>
      </c>
      <c r="S12" s="80">
        <v>1.6199999999999999E-2</v>
      </c>
    </row>
    <row r="13" spans="2:81">
      <c r="B13" s="79" t="s">
        <v>882</v>
      </c>
      <c r="C13" s="16"/>
      <c r="D13" s="16"/>
      <c r="E13" s="16"/>
      <c r="J13" s="81">
        <v>10.130000000000001</v>
      </c>
      <c r="M13" s="80">
        <v>5.5599999999999997E-2</v>
      </c>
      <c r="N13" s="81">
        <v>1391662.86</v>
      </c>
      <c r="P13" s="81">
        <v>1996.9040386649999</v>
      </c>
      <c r="R13" s="80">
        <v>0.39</v>
      </c>
      <c r="S13" s="80">
        <v>6.3E-3</v>
      </c>
    </row>
    <row r="14" spans="2:81">
      <c r="B14" t="s">
        <v>886</v>
      </c>
      <c r="C14" t="s">
        <v>887</v>
      </c>
      <c r="D14" t="s">
        <v>125</v>
      </c>
      <c r="E14" t="s">
        <v>888</v>
      </c>
      <c r="F14" t="s">
        <v>129</v>
      </c>
      <c r="G14" t="s">
        <v>282</v>
      </c>
      <c r="H14" t="s">
        <v>283</v>
      </c>
      <c r="I14" t="s">
        <v>889</v>
      </c>
      <c r="J14" s="77">
        <v>11.15</v>
      </c>
      <c r="K14" t="s">
        <v>104</v>
      </c>
      <c r="L14" s="78">
        <v>4.1000000000000002E-2</v>
      </c>
      <c r="M14" s="78">
        <v>9.7999999999999997E-3</v>
      </c>
      <c r="N14" s="77">
        <v>1141091.33</v>
      </c>
      <c r="O14" s="77">
        <v>151.19</v>
      </c>
      <c r="P14" s="77">
        <v>1725.215981827</v>
      </c>
      <c r="Q14" s="78">
        <v>2.9999999999999997E-4</v>
      </c>
      <c r="R14" s="78">
        <v>0.33700000000000002</v>
      </c>
      <c r="S14" s="78">
        <v>5.4999999999999997E-3</v>
      </c>
    </row>
    <row r="15" spans="2:81">
      <c r="B15" t="s">
        <v>890</v>
      </c>
      <c r="C15" t="s">
        <v>891</v>
      </c>
      <c r="D15" t="s">
        <v>125</v>
      </c>
      <c r="E15" t="s">
        <v>303</v>
      </c>
      <c r="F15" t="s">
        <v>304</v>
      </c>
      <c r="G15" t="s">
        <v>305</v>
      </c>
      <c r="H15" t="s">
        <v>283</v>
      </c>
      <c r="I15" t="s">
        <v>892</v>
      </c>
      <c r="J15" s="77">
        <v>4.16</v>
      </c>
      <c r="K15" t="s">
        <v>104</v>
      </c>
      <c r="L15" s="78">
        <v>0.06</v>
      </c>
      <c r="M15" s="78">
        <v>-5.9999999999999995E-4</v>
      </c>
      <c r="N15" s="77">
        <v>170075</v>
      </c>
      <c r="O15" s="77">
        <v>135.38999999999999</v>
      </c>
      <c r="P15" s="77">
        <v>230.2645425</v>
      </c>
      <c r="Q15" s="78">
        <v>2.0000000000000001E-4</v>
      </c>
      <c r="R15" s="78">
        <v>4.4999999999999998E-2</v>
      </c>
      <c r="S15" s="78">
        <v>6.9999999999999999E-4</v>
      </c>
    </row>
    <row r="16" spans="2:81">
      <c r="B16" t="s">
        <v>893</v>
      </c>
      <c r="C16" t="s">
        <v>894</v>
      </c>
      <c r="D16" t="s">
        <v>125</v>
      </c>
      <c r="E16" t="s">
        <v>895</v>
      </c>
      <c r="F16" t="s">
        <v>1009</v>
      </c>
      <c r="G16" t="s">
        <v>202</v>
      </c>
      <c r="H16" t="s">
        <v>203</v>
      </c>
      <c r="I16" t="s">
        <v>245</v>
      </c>
      <c r="J16" s="77">
        <v>0.79</v>
      </c>
      <c r="K16" t="s">
        <v>104</v>
      </c>
      <c r="L16" s="78">
        <v>5.6000000000000001E-2</v>
      </c>
      <c r="M16" s="78">
        <v>2.2728000000000002</v>
      </c>
      <c r="N16" s="77">
        <v>80496.53</v>
      </c>
      <c r="O16" s="77">
        <v>51.46</v>
      </c>
      <c r="P16" s="77">
        <v>41.423514337999997</v>
      </c>
      <c r="Q16" s="78">
        <v>1E-4</v>
      </c>
      <c r="R16" s="78">
        <v>8.0999999999999996E-3</v>
      </c>
      <c r="S16" s="78">
        <v>1E-4</v>
      </c>
    </row>
    <row r="17" spans="2:19">
      <c r="B17" s="79" t="s">
        <v>883</v>
      </c>
      <c r="C17" s="16"/>
      <c r="D17" s="16"/>
      <c r="E17" s="16"/>
      <c r="J17" s="81">
        <v>2.86</v>
      </c>
      <c r="M17" s="80">
        <v>3.49E-2</v>
      </c>
      <c r="N17" s="81">
        <v>3087944.84</v>
      </c>
      <c r="P17" s="81">
        <v>3122.8217752320002</v>
      </c>
      <c r="R17" s="80">
        <v>0.61</v>
      </c>
      <c r="S17" s="80">
        <v>9.9000000000000008E-3</v>
      </c>
    </row>
    <row r="18" spans="2:19">
      <c r="B18" t="s">
        <v>896</v>
      </c>
      <c r="C18" t="s">
        <v>897</v>
      </c>
      <c r="D18" t="s">
        <v>125</v>
      </c>
      <c r="E18" t="s">
        <v>898</v>
      </c>
      <c r="F18" t="s">
        <v>1010</v>
      </c>
      <c r="G18" t="s">
        <v>342</v>
      </c>
      <c r="H18" t="s">
        <v>283</v>
      </c>
      <c r="I18" t="s">
        <v>899</v>
      </c>
      <c r="J18" s="77">
        <v>4.2300000000000004</v>
      </c>
      <c r="K18" t="s">
        <v>104</v>
      </c>
      <c r="L18" s="78">
        <v>3.3500000000000002E-2</v>
      </c>
      <c r="M18" s="78">
        <v>3.5400000000000001E-2</v>
      </c>
      <c r="N18" s="77">
        <v>835000</v>
      </c>
      <c r="O18" s="77">
        <v>100.3</v>
      </c>
      <c r="P18" s="77">
        <v>837.505</v>
      </c>
      <c r="Q18" s="78">
        <v>8.0000000000000004E-4</v>
      </c>
      <c r="R18" s="78">
        <v>0.1636</v>
      </c>
      <c r="S18" s="78">
        <v>2.7000000000000001E-3</v>
      </c>
    </row>
    <row r="19" spans="2:19">
      <c r="B19" t="s">
        <v>900</v>
      </c>
      <c r="C19" t="s">
        <v>901</v>
      </c>
      <c r="D19" t="s">
        <v>125</v>
      </c>
      <c r="E19" t="s">
        <v>902</v>
      </c>
      <c r="F19" t="s">
        <v>1006</v>
      </c>
      <c r="G19" t="s">
        <v>365</v>
      </c>
      <c r="H19" t="s">
        <v>283</v>
      </c>
      <c r="I19" t="s">
        <v>903</v>
      </c>
      <c r="J19" s="77">
        <v>2.5</v>
      </c>
      <c r="K19" t="s">
        <v>104</v>
      </c>
      <c r="L19" s="78">
        <v>3.5499999999999997E-2</v>
      </c>
      <c r="M19" s="78">
        <v>2.9100000000000001E-2</v>
      </c>
      <c r="N19" s="77">
        <v>1051600</v>
      </c>
      <c r="O19" s="77">
        <v>102.53</v>
      </c>
      <c r="P19" s="77">
        <v>1078.2054800000001</v>
      </c>
      <c r="Q19" s="78">
        <v>3.7000000000000002E-3</v>
      </c>
      <c r="R19" s="78">
        <v>0.21060000000000001</v>
      </c>
      <c r="S19" s="78">
        <v>3.3999999999999998E-3</v>
      </c>
    </row>
    <row r="20" spans="2:19">
      <c r="B20" t="s">
        <v>904</v>
      </c>
      <c r="C20" t="s">
        <v>905</v>
      </c>
      <c r="D20" t="s">
        <v>125</v>
      </c>
      <c r="E20" t="s">
        <v>906</v>
      </c>
      <c r="F20" t="s">
        <v>351</v>
      </c>
      <c r="G20" t="s">
        <v>422</v>
      </c>
      <c r="H20" t="s">
        <v>152</v>
      </c>
      <c r="I20" t="s">
        <v>907</v>
      </c>
      <c r="J20" s="77">
        <v>2.23</v>
      </c>
      <c r="K20" t="s">
        <v>104</v>
      </c>
      <c r="L20" s="78">
        <v>4.1000000000000002E-2</v>
      </c>
      <c r="M20" s="78">
        <v>3.9800000000000002E-2</v>
      </c>
      <c r="N20" s="77">
        <v>1201344.8400000001</v>
      </c>
      <c r="O20" s="77">
        <v>100.48</v>
      </c>
      <c r="P20" s="77">
        <v>1207.111295232</v>
      </c>
      <c r="Q20" s="78">
        <v>1.4E-3</v>
      </c>
      <c r="R20" s="78">
        <v>0.23580000000000001</v>
      </c>
      <c r="S20" s="78">
        <v>3.8E-3</v>
      </c>
    </row>
    <row r="21" spans="2:19">
      <c r="B21" s="79" t="s">
        <v>270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202</v>
      </c>
      <c r="C22" t="s">
        <v>202</v>
      </c>
      <c r="D22" s="16"/>
      <c r="E22" s="16"/>
      <c r="F22" t="s">
        <v>202</v>
      </c>
      <c r="G22" t="s">
        <v>202</v>
      </c>
      <c r="J22" s="77">
        <v>0</v>
      </c>
      <c r="K22" t="s">
        <v>202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462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202</v>
      </c>
      <c r="C24" t="s">
        <v>202</v>
      </c>
      <c r="D24" s="16"/>
      <c r="E24" s="16"/>
      <c r="F24" t="s">
        <v>202</v>
      </c>
      <c r="G24" t="s">
        <v>202</v>
      </c>
      <c r="J24" s="77">
        <v>0</v>
      </c>
      <c r="K24" t="s">
        <v>202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210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271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202</v>
      </c>
      <c r="C27" t="s">
        <v>202</v>
      </c>
      <c r="D27" s="16"/>
      <c r="E27" s="16"/>
      <c r="F27" t="s">
        <v>202</v>
      </c>
      <c r="G27" t="s">
        <v>202</v>
      </c>
      <c r="J27" s="77">
        <v>0</v>
      </c>
      <c r="K27" t="s">
        <v>202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272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202</v>
      </c>
      <c r="C29" t="s">
        <v>202</v>
      </c>
      <c r="D29" s="16"/>
      <c r="E29" s="16"/>
      <c r="F29" t="s">
        <v>202</v>
      </c>
      <c r="G29" t="s">
        <v>202</v>
      </c>
      <c r="J29" s="77">
        <v>0</v>
      </c>
      <c r="K29" t="s">
        <v>202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212</v>
      </c>
      <c r="C30" s="16"/>
      <c r="D30" s="16"/>
      <c r="E30" s="16"/>
    </row>
    <row r="31" spans="2:19">
      <c r="B31" t="s">
        <v>265</v>
      </c>
      <c r="C31" s="16"/>
      <c r="D31" s="16"/>
      <c r="E31" s="16"/>
    </row>
    <row r="32" spans="2:19">
      <c r="B32" t="s">
        <v>266</v>
      </c>
      <c r="C32" s="16"/>
      <c r="D32" s="16"/>
      <c r="E32" s="16"/>
    </row>
    <row r="33" spans="2:5">
      <c r="B33" t="s">
        <v>267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2">
    <dataValidation allowBlank="1" showInputMessage="1" showErrorMessage="1" sqref="A1:E1048576 G1:XFD1048576 F1:F15 F17:F1048576"/>
    <dataValidation type="list" allowBlank="1" showInputMessage="1" showErrorMessage="1" sqref="F16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E13" sqref="E1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195</v>
      </c>
    </row>
    <row r="2" spans="2:98">
      <c r="B2" s="2" t="s">
        <v>1</v>
      </c>
      <c r="C2" t="s">
        <v>196</v>
      </c>
    </row>
    <row r="3" spans="2:98">
      <c r="B3" s="2" t="s">
        <v>2</v>
      </c>
      <c r="C3" t="s">
        <v>197</v>
      </c>
    </row>
    <row r="4" spans="2:98">
      <c r="B4" s="2" t="s">
        <v>3</v>
      </c>
    </row>
    <row r="6" spans="2:98" ht="26.25" customHeight="1">
      <c r="B6" s="101" t="s">
        <v>138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3"/>
    </row>
    <row r="7" spans="2:98" ht="26.25" customHeight="1">
      <c r="B7" s="101" t="s">
        <v>92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3"/>
    </row>
    <row r="8" spans="2:98" s="19" customFormat="1" ht="63">
      <c r="B8" s="4" t="s">
        <v>98</v>
      </c>
      <c r="C8" s="28" t="s">
        <v>50</v>
      </c>
      <c r="D8" s="28" t="s">
        <v>139</v>
      </c>
      <c r="E8" s="28" t="s">
        <v>51</v>
      </c>
      <c r="F8" s="28" t="s">
        <v>85</v>
      </c>
      <c r="G8" s="28" t="s">
        <v>54</v>
      </c>
      <c r="H8" s="28" t="s">
        <v>189</v>
      </c>
      <c r="I8" s="28" t="s">
        <v>190</v>
      </c>
      <c r="J8" s="28" t="s">
        <v>5</v>
      </c>
      <c r="K8" s="28" t="s">
        <v>74</v>
      </c>
      <c r="L8" s="28" t="s">
        <v>58</v>
      </c>
      <c r="M8" s="36" t="s">
        <v>185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186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34" t="s">
        <v>67</v>
      </c>
      <c r="M10" s="34" t="s">
        <v>77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93</v>
      </c>
      <c r="C11" s="7"/>
      <c r="D11" s="7"/>
      <c r="E11" s="7"/>
      <c r="F11" s="7"/>
      <c r="G11" s="7"/>
      <c r="H11" s="75">
        <v>1495.4</v>
      </c>
      <c r="I11" s="7"/>
      <c r="J11" s="75">
        <v>317.60000646887698</v>
      </c>
      <c r="K11" s="7"/>
      <c r="L11" s="76">
        <v>1</v>
      </c>
      <c r="M11" s="76">
        <v>1E-3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199</v>
      </c>
      <c r="C12" s="16"/>
      <c r="D12" s="16"/>
      <c r="E12" s="16"/>
      <c r="H12" s="81">
        <v>1495.4</v>
      </c>
      <c r="J12" s="81">
        <v>317.60000646887698</v>
      </c>
      <c r="L12" s="80">
        <v>1</v>
      </c>
      <c r="M12" s="80">
        <v>1E-3</v>
      </c>
    </row>
    <row r="13" spans="2:98">
      <c r="B13" t="s">
        <v>908</v>
      </c>
      <c r="C13" t="s">
        <v>909</v>
      </c>
      <c r="D13" s="16"/>
      <c r="E13">
        <v>515630713</v>
      </c>
      <c r="F13" t="s">
        <v>1018</v>
      </c>
      <c r="G13" t="s">
        <v>108</v>
      </c>
      <c r="H13" s="77">
        <v>1170.32</v>
      </c>
      <c r="I13" s="77">
        <v>6835.7740000000058</v>
      </c>
      <c r="J13" s="77">
        <v>254.08136655911699</v>
      </c>
      <c r="K13" s="78">
        <v>2.3999999999999998E-3</v>
      </c>
      <c r="L13" s="78">
        <v>0.8</v>
      </c>
      <c r="M13" s="78">
        <v>8.0000000000000004E-4</v>
      </c>
    </row>
    <row r="14" spans="2:98">
      <c r="B14" t="s">
        <v>910</v>
      </c>
      <c r="C14" t="s">
        <v>911</v>
      </c>
      <c r="D14" s="16"/>
      <c r="E14">
        <v>515630713</v>
      </c>
      <c r="F14" t="s">
        <v>1018</v>
      </c>
      <c r="G14" t="s">
        <v>108</v>
      </c>
      <c r="H14" s="77">
        <v>9.76</v>
      </c>
      <c r="I14" s="77">
        <v>6152.2</v>
      </c>
      <c r="J14" s="77">
        <v>1.90704419072</v>
      </c>
      <c r="K14" s="78">
        <v>0</v>
      </c>
      <c r="L14" s="78">
        <v>6.0000000000000001E-3</v>
      </c>
      <c r="M14" s="78">
        <v>0</v>
      </c>
    </row>
    <row r="15" spans="2:98">
      <c r="B15" t="s">
        <v>912</v>
      </c>
      <c r="C15" t="s">
        <v>913</v>
      </c>
      <c r="D15" s="16"/>
      <c r="E15">
        <v>515630713</v>
      </c>
      <c r="F15" t="s">
        <v>1018</v>
      </c>
      <c r="G15" t="s">
        <v>108</v>
      </c>
      <c r="H15" s="77">
        <v>315.32</v>
      </c>
      <c r="I15" s="77">
        <v>6152.2</v>
      </c>
      <c r="J15" s="77">
        <v>61.611595719039997</v>
      </c>
      <c r="K15" s="78">
        <v>2.9999999999999997E-4</v>
      </c>
      <c r="L15" s="78">
        <v>0.19400000000000001</v>
      </c>
      <c r="M15" s="78">
        <v>2.0000000000000001E-4</v>
      </c>
    </row>
    <row r="16" spans="2:98">
      <c r="B16" s="79" t="s">
        <v>210</v>
      </c>
      <c r="C16" s="16"/>
      <c r="D16" s="16"/>
      <c r="E16" s="16"/>
      <c r="H16" s="81">
        <v>0</v>
      </c>
      <c r="J16" s="81">
        <v>0</v>
      </c>
      <c r="L16" s="80">
        <v>0</v>
      </c>
      <c r="M16" s="80">
        <v>0</v>
      </c>
    </row>
    <row r="17" spans="2:13">
      <c r="B17" s="79" t="s">
        <v>271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202</v>
      </c>
      <c r="C18" t="s">
        <v>202</v>
      </c>
      <c r="D18" s="16"/>
      <c r="E18" s="16"/>
      <c r="F18" t="s">
        <v>202</v>
      </c>
      <c r="G18" t="s">
        <v>202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s="79" t="s">
        <v>272</v>
      </c>
      <c r="C19" s="16"/>
      <c r="D19" s="16"/>
      <c r="E19" s="16"/>
      <c r="H19" s="81">
        <v>0</v>
      </c>
      <c r="J19" s="81">
        <v>0</v>
      </c>
      <c r="L19" s="80">
        <v>0</v>
      </c>
      <c r="M19" s="80">
        <v>0</v>
      </c>
    </row>
    <row r="20" spans="2:13">
      <c r="B20" t="s">
        <v>202</v>
      </c>
      <c r="C20" t="s">
        <v>202</v>
      </c>
      <c r="D20" s="16"/>
      <c r="E20" s="16"/>
      <c r="F20" t="s">
        <v>202</v>
      </c>
      <c r="G20" t="s">
        <v>202</v>
      </c>
      <c r="H20" s="77">
        <v>0</v>
      </c>
      <c r="I20" s="77">
        <v>0</v>
      </c>
      <c r="J20" s="77">
        <v>0</v>
      </c>
      <c r="K20" s="78">
        <v>0</v>
      </c>
      <c r="L20" s="78">
        <v>0</v>
      </c>
      <c r="M20" s="78">
        <v>0</v>
      </c>
    </row>
    <row r="21" spans="2:13">
      <c r="B21" t="s">
        <v>212</v>
      </c>
      <c r="C21" s="16"/>
      <c r="D21" s="16"/>
      <c r="E21" s="16"/>
    </row>
    <row r="22" spans="2:13">
      <c r="B22" t="s">
        <v>265</v>
      </c>
      <c r="C22" s="16"/>
      <c r="D22" s="16"/>
      <c r="E22" s="16"/>
    </row>
    <row r="23" spans="2:13">
      <c r="B23" t="s">
        <v>266</v>
      </c>
      <c r="C23" s="16"/>
      <c r="D23" s="16"/>
      <c r="E23" s="16"/>
    </row>
    <row r="24" spans="2:13">
      <c r="B24" t="s">
        <v>267</v>
      </c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13" workbookViewId="0">
      <selection activeCell="B12" sqref="B1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195</v>
      </c>
    </row>
    <row r="2" spans="2:55">
      <c r="B2" s="2" t="s">
        <v>1</v>
      </c>
      <c r="C2" t="s">
        <v>196</v>
      </c>
    </row>
    <row r="3" spans="2:55">
      <c r="B3" s="2" t="s">
        <v>2</v>
      </c>
      <c r="C3" t="s">
        <v>197</v>
      </c>
    </row>
    <row r="4" spans="2:55">
      <c r="B4" s="2" t="s">
        <v>3</v>
      </c>
    </row>
    <row r="6" spans="2:55" ht="26.25" customHeight="1">
      <c r="B6" s="101" t="s">
        <v>138</v>
      </c>
      <c r="C6" s="102"/>
      <c r="D6" s="102"/>
      <c r="E6" s="102"/>
      <c r="F6" s="102"/>
      <c r="G6" s="102"/>
      <c r="H6" s="102"/>
      <c r="I6" s="102"/>
      <c r="J6" s="102"/>
      <c r="K6" s="103"/>
    </row>
    <row r="7" spans="2:55" ht="26.25" customHeight="1">
      <c r="B7" s="101" t="s">
        <v>141</v>
      </c>
      <c r="C7" s="102"/>
      <c r="D7" s="102"/>
      <c r="E7" s="102"/>
      <c r="F7" s="102"/>
      <c r="G7" s="102"/>
      <c r="H7" s="102"/>
      <c r="I7" s="102"/>
      <c r="J7" s="102"/>
      <c r="K7" s="103"/>
    </row>
    <row r="8" spans="2:55" s="19" customFormat="1" ht="63">
      <c r="B8" s="4" t="s">
        <v>98</v>
      </c>
      <c r="C8" s="28" t="s">
        <v>50</v>
      </c>
      <c r="D8" s="28" t="s">
        <v>54</v>
      </c>
      <c r="E8" s="28" t="s">
        <v>72</v>
      </c>
      <c r="F8" s="28" t="s">
        <v>189</v>
      </c>
      <c r="G8" s="28" t="s">
        <v>190</v>
      </c>
      <c r="H8" s="28" t="s">
        <v>5</v>
      </c>
      <c r="I8" s="28" t="s">
        <v>74</v>
      </c>
      <c r="J8" s="28" t="s">
        <v>58</v>
      </c>
      <c r="K8" s="36" t="s">
        <v>185</v>
      </c>
      <c r="BC8" s="16"/>
    </row>
    <row r="9" spans="2:55" s="19" customFormat="1" ht="21" customHeight="1">
      <c r="B9" s="20"/>
      <c r="C9" s="21"/>
      <c r="D9" s="21"/>
      <c r="E9" s="31" t="s">
        <v>75</v>
      </c>
      <c r="F9" s="31" t="s">
        <v>186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60</v>
      </c>
      <c r="E10" s="7" t="s">
        <v>61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  <c r="K10" s="34" t="s">
        <v>67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142</v>
      </c>
      <c r="C11" s="7"/>
      <c r="D11" s="7"/>
      <c r="E11" s="7"/>
      <c r="F11" s="75">
        <v>14120481.039999999</v>
      </c>
      <c r="G11" s="7"/>
      <c r="H11" s="75">
        <v>32533.491164483476</v>
      </c>
      <c r="I11" s="7"/>
      <c r="J11" s="76">
        <v>1</v>
      </c>
      <c r="K11" s="76">
        <v>0.1031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199</v>
      </c>
      <c r="C12" s="16"/>
      <c r="F12" s="81">
        <v>11052940.9</v>
      </c>
      <c r="H12" s="81">
        <v>21599.035525730931</v>
      </c>
      <c r="J12" s="80">
        <v>0.66390000000000005</v>
      </c>
      <c r="K12" s="80">
        <v>6.8500000000000005E-2</v>
      </c>
    </row>
    <row r="13" spans="2:55">
      <c r="B13" s="79" t="s">
        <v>914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202</v>
      </c>
      <c r="C14" t="s">
        <v>202</v>
      </c>
      <c r="D14" t="s">
        <v>202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915</v>
      </c>
      <c r="C15" s="16"/>
      <c r="F15" s="81">
        <v>4108892.99</v>
      </c>
      <c r="H15" s="81">
        <v>10741.380574125</v>
      </c>
      <c r="J15" s="80">
        <v>0.33019999999999999</v>
      </c>
      <c r="K15" s="80">
        <v>3.4099999999999998E-2</v>
      </c>
    </row>
    <row r="16" spans="2:55">
      <c r="B16" t="s">
        <v>916</v>
      </c>
      <c r="C16" t="s">
        <v>917</v>
      </c>
      <c r="D16" t="s">
        <v>104</v>
      </c>
      <c r="E16" t="s">
        <v>918</v>
      </c>
      <c r="F16" s="77">
        <v>2042893.68</v>
      </c>
      <c r="G16" s="77">
        <v>281.47000000000003</v>
      </c>
      <c r="H16" s="77">
        <v>5750.1328410960004</v>
      </c>
      <c r="I16" s="78">
        <v>0</v>
      </c>
      <c r="J16" s="78">
        <v>0.1767</v>
      </c>
      <c r="K16" s="78">
        <v>1.8200000000000001E-2</v>
      </c>
    </row>
    <row r="17" spans="2:11">
      <c r="B17" t="s">
        <v>919</v>
      </c>
      <c r="C17" t="s">
        <v>920</v>
      </c>
      <c r="D17" t="s">
        <v>104</v>
      </c>
      <c r="E17" t="s">
        <v>921</v>
      </c>
      <c r="F17" s="77">
        <v>1627270.62</v>
      </c>
      <c r="G17" s="77">
        <v>241.59</v>
      </c>
      <c r="H17" s="77">
        <v>3931.3230908579999</v>
      </c>
      <c r="I17" s="78">
        <v>0</v>
      </c>
      <c r="J17" s="78">
        <v>0.1208</v>
      </c>
      <c r="K17" s="78">
        <v>1.2500000000000001E-2</v>
      </c>
    </row>
    <row r="18" spans="2:11">
      <c r="B18" t="s">
        <v>922</v>
      </c>
      <c r="C18" t="s">
        <v>923</v>
      </c>
      <c r="D18" t="s">
        <v>104</v>
      </c>
      <c r="E18" t="s">
        <v>924</v>
      </c>
      <c r="F18" s="77">
        <v>438728.69</v>
      </c>
      <c r="G18" s="77">
        <v>241.59</v>
      </c>
      <c r="H18" s="77">
        <v>1059.924642171</v>
      </c>
      <c r="I18" s="78">
        <v>0</v>
      </c>
      <c r="J18" s="78">
        <v>3.2599999999999997E-2</v>
      </c>
      <c r="K18" s="78">
        <v>3.3999999999999998E-3</v>
      </c>
    </row>
    <row r="19" spans="2:11">
      <c r="B19" s="79" t="s">
        <v>925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202</v>
      </c>
      <c r="C20" t="s">
        <v>202</v>
      </c>
      <c r="D20" t="s">
        <v>202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926</v>
      </c>
      <c r="C21" s="16"/>
      <c r="F21" s="81">
        <v>6944047.9100000001</v>
      </c>
      <c r="H21" s="81">
        <v>10857.654951605929</v>
      </c>
      <c r="J21" s="80">
        <v>0.3337</v>
      </c>
      <c r="K21" s="80">
        <v>3.44E-2</v>
      </c>
    </row>
    <row r="22" spans="2:11">
      <c r="B22" t="s">
        <v>927</v>
      </c>
      <c r="C22" t="s">
        <v>928</v>
      </c>
      <c r="D22" t="s">
        <v>108</v>
      </c>
      <c r="E22" t="s">
        <v>929</v>
      </c>
      <c r="F22" s="77">
        <v>362025.64</v>
      </c>
      <c r="G22" s="77">
        <v>148.13</v>
      </c>
      <c r="H22" s="77">
        <v>1703.18901176963</v>
      </c>
      <c r="I22" s="78">
        <v>0</v>
      </c>
      <c r="J22" s="78">
        <v>5.2400000000000002E-2</v>
      </c>
      <c r="K22" s="78">
        <v>5.4000000000000003E-3</v>
      </c>
    </row>
    <row r="23" spans="2:11">
      <c r="B23" t="s">
        <v>930</v>
      </c>
      <c r="C23" t="s">
        <v>931</v>
      </c>
      <c r="D23" t="s">
        <v>108</v>
      </c>
      <c r="E23" t="s">
        <v>932</v>
      </c>
      <c r="F23" s="77">
        <v>764812.27</v>
      </c>
      <c r="G23" s="77">
        <v>74.02</v>
      </c>
      <c r="H23" s="77">
        <v>1797.9781981987001</v>
      </c>
      <c r="I23" s="78">
        <v>2.7000000000000001E-3</v>
      </c>
      <c r="J23" s="78">
        <v>5.5300000000000002E-2</v>
      </c>
      <c r="K23" s="78">
        <v>5.7000000000000002E-3</v>
      </c>
    </row>
    <row r="24" spans="2:11">
      <c r="B24" t="s">
        <v>933</v>
      </c>
      <c r="C24" t="s">
        <v>934</v>
      </c>
      <c r="D24" t="s">
        <v>108</v>
      </c>
      <c r="E24" t="s">
        <v>935</v>
      </c>
      <c r="F24" s="77">
        <v>807429</v>
      </c>
      <c r="G24" s="77">
        <v>88.41</v>
      </c>
      <c r="H24" s="77">
        <v>2267.1811809863998</v>
      </c>
      <c r="I24" s="78">
        <v>5.8999999999999999E-3</v>
      </c>
      <c r="J24" s="78">
        <v>6.9699999999999998E-2</v>
      </c>
      <c r="K24" s="78">
        <v>7.1999999999999998E-3</v>
      </c>
    </row>
    <row r="25" spans="2:11">
      <c r="B25" t="s">
        <v>936</v>
      </c>
      <c r="C25" t="s">
        <v>937</v>
      </c>
      <c r="D25" t="s">
        <v>108</v>
      </c>
      <c r="E25" t="s">
        <v>938</v>
      </c>
      <c r="F25" s="77">
        <v>217852</v>
      </c>
      <c r="G25" s="77">
        <v>262.81</v>
      </c>
      <c r="H25" s="77">
        <v>1818.3770076512001</v>
      </c>
      <c r="I25" s="78">
        <v>0</v>
      </c>
      <c r="J25" s="78">
        <v>5.5899999999999998E-2</v>
      </c>
      <c r="K25" s="78">
        <v>5.7999999999999996E-3</v>
      </c>
    </row>
    <row r="26" spans="2:11">
      <c r="B26" t="s">
        <v>939</v>
      </c>
      <c r="C26" t="s">
        <v>940</v>
      </c>
      <c r="D26" t="s">
        <v>104</v>
      </c>
      <c r="E26" t="s">
        <v>941</v>
      </c>
      <c r="F26" s="77">
        <v>1013166</v>
      </c>
      <c r="G26" s="77">
        <v>95.93</v>
      </c>
      <c r="H26" s="77">
        <v>971.9301438</v>
      </c>
      <c r="I26" s="78">
        <v>0</v>
      </c>
      <c r="J26" s="78">
        <v>2.9899999999999999E-2</v>
      </c>
      <c r="K26" s="78">
        <v>3.0999999999999999E-3</v>
      </c>
    </row>
    <row r="27" spans="2:11">
      <c r="B27" t="s">
        <v>942</v>
      </c>
      <c r="C27" t="s">
        <v>943</v>
      </c>
      <c r="D27" t="s">
        <v>104</v>
      </c>
      <c r="E27" t="s">
        <v>944</v>
      </c>
      <c r="F27" s="77">
        <v>3778763</v>
      </c>
      <c r="G27" s="77">
        <v>60.84</v>
      </c>
      <c r="H27" s="77">
        <v>2298.9994092000002</v>
      </c>
      <c r="I27" s="78">
        <v>3.8E-3</v>
      </c>
      <c r="J27" s="78">
        <v>7.0699999999999999E-2</v>
      </c>
      <c r="K27" s="78">
        <v>7.3000000000000001E-3</v>
      </c>
    </row>
    <row r="28" spans="2:11">
      <c r="B28" s="79" t="s">
        <v>210</v>
      </c>
      <c r="C28" s="16"/>
      <c r="F28" s="81">
        <v>3067540.14</v>
      </c>
      <c r="H28" s="81">
        <v>10934.455638752544</v>
      </c>
      <c r="J28" s="80">
        <v>0.33610000000000001</v>
      </c>
      <c r="K28" s="80">
        <v>3.4700000000000002E-2</v>
      </c>
    </row>
    <row r="29" spans="2:11">
      <c r="B29" s="79" t="s">
        <v>945</v>
      </c>
      <c r="C29" s="16"/>
      <c r="F29" s="81">
        <v>0</v>
      </c>
      <c r="H29" s="81">
        <v>0</v>
      </c>
      <c r="J29" s="80">
        <v>0</v>
      </c>
      <c r="K29" s="80">
        <v>0</v>
      </c>
    </row>
    <row r="30" spans="2:11">
      <c r="B30" t="s">
        <v>202</v>
      </c>
      <c r="C30" t="s">
        <v>202</v>
      </c>
      <c r="D30" t="s">
        <v>202</v>
      </c>
      <c r="F30" s="77">
        <v>0</v>
      </c>
      <c r="G30" s="77">
        <v>0</v>
      </c>
      <c r="H30" s="77">
        <v>0</v>
      </c>
      <c r="I30" s="78">
        <v>0</v>
      </c>
      <c r="J30" s="78">
        <v>0</v>
      </c>
      <c r="K30" s="78">
        <v>0</v>
      </c>
    </row>
    <row r="31" spans="2:11">
      <c r="B31" s="79" t="s">
        <v>946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202</v>
      </c>
      <c r="C32" t="s">
        <v>202</v>
      </c>
      <c r="D32" t="s">
        <v>202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947</v>
      </c>
      <c r="C33" s="16"/>
      <c r="F33" s="81">
        <v>1610464.97</v>
      </c>
      <c r="H33" s="81">
        <v>5528.8418605111201</v>
      </c>
      <c r="J33" s="80">
        <v>0.1699</v>
      </c>
      <c r="K33" s="80">
        <v>1.7500000000000002E-2</v>
      </c>
    </row>
    <row r="34" spans="2:11">
      <c r="B34" t="s">
        <v>948</v>
      </c>
      <c r="C34" t="s">
        <v>949</v>
      </c>
      <c r="D34" t="s">
        <v>108</v>
      </c>
      <c r="E34" t="s">
        <v>439</v>
      </c>
      <c r="F34" s="77">
        <v>1610464.97</v>
      </c>
      <c r="G34" s="77">
        <v>108.0942</v>
      </c>
      <c r="H34" s="77">
        <v>5528.8418605111201</v>
      </c>
      <c r="I34" s="78">
        <v>0</v>
      </c>
      <c r="J34" s="78">
        <v>0.1699</v>
      </c>
      <c r="K34" s="78">
        <v>1.7500000000000002E-2</v>
      </c>
    </row>
    <row r="35" spans="2:11">
      <c r="B35" s="79" t="s">
        <v>950</v>
      </c>
      <c r="C35" s="16"/>
      <c r="F35" s="81">
        <v>1457075.17</v>
      </c>
      <c r="H35" s="81">
        <v>5405.6137782414244</v>
      </c>
      <c r="J35" s="80">
        <v>0.16619999999999999</v>
      </c>
      <c r="K35" s="80">
        <v>1.7100000000000001E-2</v>
      </c>
    </row>
    <row r="36" spans="2:11">
      <c r="B36" t="s">
        <v>951</v>
      </c>
      <c r="C36" t="s">
        <v>952</v>
      </c>
      <c r="D36" t="s">
        <v>108</v>
      </c>
      <c r="E36" t="s">
        <v>953</v>
      </c>
      <c r="F36" s="77">
        <v>19637</v>
      </c>
      <c r="G36" s="77">
        <v>76.45</v>
      </c>
      <c r="H36" s="77">
        <v>47.679657124000002</v>
      </c>
      <c r="I36" s="78">
        <v>0</v>
      </c>
      <c r="J36" s="78">
        <v>1.5E-3</v>
      </c>
      <c r="K36" s="78">
        <v>2.0000000000000001E-4</v>
      </c>
    </row>
    <row r="37" spans="2:11">
      <c r="B37" t="s">
        <v>954</v>
      </c>
      <c r="C37" t="s">
        <v>955</v>
      </c>
      <c r="D37" t="s">
        <v>108</v>
      </c>
      <c r="E37" t="s">
        <v>956</v>
      </c>
      <c r="F37" s="77">
        <v>87438.17</v>
      </c>
      <c r="G37" s="77">
        <v>101.64550000000014</v>
      </c>
      <c r="H37" s="77">
        <v>282.27324111742399</v>
      </c>
      <c r="I37" s="78">
        <v>0</v>
      </c>
      <c r="J37" s="78">
        <v>8.6999999999999994E-3</v>
      </c>
      <c r="K37" s="78">
        <v>8.9999999999999998E-4</v>
      </c>
    </row>
    <row r="38" spans="2:11">
      <c r="B38" t="s">
        <v>957</v>
      </c>
      <c r="C38" t="s">
        <v>958</v>
      </c>
      <c r="D38" t="s">
        <v>108</v>
      </c>
      <c r="E38" t="s">
        <v>959</v>
      </c>
      <c r="F38" s="77">
        <v>1350000</v>
      </c>
      <c r="G38" s="77">
        <v>118.38</v>
      </c>
      <c r="H38" s="77">
        <v>5075.6608800000004</v>
      </c>
      <c r="I38" s="78">
        <v>0</v>
      </c>
      <c r="J38" s="78">
        <v>0.156</v>
      </c>
      <c r="K38" s="78">
        <v>1.61E-2</v>
      </c>
    </row>
    <row r="39" spans="2:11">
      <c r="B39" t="s">
        <v>212</v>
      </c>
      <c r="C39" s="16"/>
    </row>
    <row r="40" spans="2:11">
      <c r="B40" t="s">
        <v>265</v>
      </c>
      <c r="C40" s="16"/>
    </row>
    <row r="41" spans="2:11">
      <c r="B41" t="s">
        <v>266</v>
      </c>
      <c r="C41" s="16"/>
    </row>
    <row r="42" spans="2:11">
      <c r="B42" t="s">
        <v>267</v>
      </c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B8" sqref="B8:L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195</v>
      </c>
    </row>
    <row r="2" spans="2:59">
      <c r="B2" s="2" t="s">
        <v>1</v>
      </c>
      <c r="C2" t="s">
        <v>196</v>
      </c>
    </row>
    <row r="3" spans="2:59">
      <c r="B3" s="2" t="s">
        <v>2</v>
      </c>
      <c r="C3" t="s">
        <v>197</v>
      </c>
    </row>
    <row r="4" spans="2:59">
      <c r="B4" s="2" t="s">
        <v>3</v>
      </c>
    </row>
    <row r="6" spans="2:59" ht="26.25" customHeight="1">
      <c r="B6" s="101" t="s">
        <v>138</v>
      </c>
      <c r="C6" s="102"/>
      <c r="D6" s="102"/>
      <c r="E6" s="102"/>
      <c r="F6" s="102"/>
      <c r="G6" s="102"/>
      <c r="H6" s="102"/>
      <c r="I6" s="102"/>
      <c r="J6" s="102"/>
      <c r="K6" s="102"/>
      <c r="L6" s="103"/>
    </row>
    <row r="7" spans="2:59" ht="26.25" customHeight="1">
      <c r="B7" s="101" t="s">
        <v>143</v>
      </c>
      <c r="C7" s="102"/>
      <c r="D7" s="102"/>
      <c r="E7" s="102"/>
      <c r="F7" s="102"/>
      <c r="G7" s="102"/>
      <c r="H7" s="102"/>
      <c r="I7" s="102"/>
      <c r="J7" s="102"/>
      <c r="K7" s="102"/>
      <c r="L7" s="103"/>
    </row>
    <row r="8" spans="2:59" s="19" customFormat="1" ht="63">
      <c r="B8" s="4" t="s">
        <v>98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189</v>
      </c>
      <c r="H8" s="28" t="s">
        <v>190</v>
      </c>
      <c r="I8" s="28" t="s">
        <v>5</v>
      </c>
      <c r="J8" s="28" t="s">
        <v>74</v>
      </c>
      <c r="K8" s="28" t="s">
        <v>58</v>
      </c>
      <c r="L8" s="36" t="s">
        <v>185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75</v>
      </c>
      <c r="G9" s="21" t="s">
        <v>186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960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202</v>
      </c>
      <c r="C13" t="s">
        <v>202</v>
      </c>
      <c r="D13" t="s">
        <v>202</v>
      </c>
      <c r="E13" t="s">
        <v>202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864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202</v>
      </c>
      <c r="C15" t="s">
        <v>202</v>
      </c>
      <c r="D15" t="s">
        <v>202</v>
      </c>
      <c r="E15" t="s">
        <v>202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212</v>
      </c>
      <c r="C16" s="16"/>
      <c r="D16" s="16"/>
    </row>
    <row r="17" spans="2:4">
      <c r="B17" t="s">
        <v>265</v>
      </c>
      <c r="C17" s="16"/>
      <c r="D17" s="16"/>
    </row>
    <row r="18" spans="2:4">
      <c r="B18" t="s">
        <v>266</v>
      </c>
      <c r="C18" s="16"/>
      <c r="D18" s="16"/>
    </row>
    <row r="19" spans="2:4">
      <c r="B19" t="s">
        <v>267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topLeftCell="A10" workbookViewId="0">
      <selection activeCell="B8" sqref="B8:L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195</v>
      </c>
    </row>
    <row r="2" spans="2:52">
      <c r="B2" s="2" t="s">
        <v>1</v>
      </c>
      <c r="C2" t="s">
        <v>196</v>
      </c>
    </row>
    <row r="3" spans="2:52">
      <c r="B3" s="2" t="s">
        <v>2</v>
      </c>
      <c r="C3" t="s">
        <v>197</v>
      </c>
    </row>
    <row r="4" spans="2:52">
      <c r="B4" s="2" t="s">
        <v>3</v>
      </c>
    </row>
    <row r="6" spans="2:52" ht="26.25" customHeight="1">
      <c r="B6" s="101" t="s">
        <v>138</v>
      </c>
      <c r="C6" s="102"/>
      <c r="D6" s="102"/>
      <c r="E6" s="102"/>
      <c r="F6" s="102"/>
      <c r="G6" s="102"/>
      <c r="H6" s="102"/>
      <c r="I6" s="102"/>
      <c r="J6" s="102"/>
      <c r="K6" s="102"/>
      <c r="L6" s="103"/>
    </row>
    <row r="7" spans="2:52" ht="26.25" customHeight="1">
      <c r="B7" s="101" t="s">
        <v>144</v>
      </c>
      <c r="C7" s="102"/>
      <c r="D7" s="102"/>
      <c r="E7" s="102"/>
      <c r="F7" s="102"/>
      <c r="G7" s="102"/>
      <c r="H7" s="102"/>
      <c r="I7" s="102"/>
      <c r="J7" s="102"/>
      <c r="K7" s="102"/>
      <c r="L7" s="103"/>
    </row>
    <row r="8" spans="2:52" s="19" customFormat="1" ht="63">
      <c r="B8" s="4" t="s">
        <v>98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189</v>
      </c>
      <c r="H8" s="28" t="s">
        <v>190</v>
      </c>
      <c r="I8" s="28" t="s">
        <v>5</v>
      </c>
      <c r="J8" s="28" t="s">
        <v>74</v>
      </c>
      <c r="K8" s="28" t="s">
        <v>58</v>
      </c>
      <c r="L8" s="36" t="s">
        <v>185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75</v>
      </c>
      <c r="G9" s="21" t="s">
        <v>186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34" t="s">
        <v>67</v>
      </c>
      <c r="AZ10" s="16"/>
    </row>
    <row r="11" spans="2:52" s="23" customFormat="1" ht="18" customHeight="1">
      <c r="B11" s="24" t="s">
        <v>101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199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865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202</v>
      </c>
      <c r="C14" t="s">
        <v>202</v>
      </c>
      <c r="D14" t="s">
        <v>202</v>
      </c>
      <c r="E14" t="s">
        <v>202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866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202</v>
      </c>
      <c r="C16" t="s">
        <v>202</v>
      </c>
      <c r="D16" t="s">
        <v>202</v>
      </c>
      <c r="E16" t="s">
        <v>202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961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202</v>
      </c>
      <c r="C18" t="s">
        <v>202</v>
      </c>
      <c r="D18" t="s">
        <v>202</v>
      </c>
      <c r="E18" t="s">
        <v>202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867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202</v>
      </c>
      <c r="C20" t="s">
        <v>202</v>
      </c>
      <c r="D20" t="s">
        <v>202</v>
      </c>
      <c r="E20" t="s">
        <v>202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462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202</v>
      </c>
      <c r="C22" t="s">
        <v>202</v>
      </c>
      <c r="D22" t="s">
        <v>202</v>
      </c>
      <c r="E22" t="s">
        <v>202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210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865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202</v>
      </c>
      <c r="C25" t="s">
        <v>202</v>
      </c>
      <c r="D25" t="s">
        <v>202</v>
      </c>
      <c r="E25" t="s">
        <v>202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868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202</v>
      </c>
      <c r="C27" t="s">
        <v>202</v>
      </c>
      <c r="D27" t="s">
        <v>202</v>
      </c>
      <c r="E27" t="s">
        <v>202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867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202</v>
      </c>
      <c r="C29" t="s">
        <v>202</v>
      </c>
      <c r="D29" t="s">
        <v>202</v>
      </c>
      <c r="E29" t="s">
        <v>202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869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202</v>
      </c>
      <c r="C31" t="s">
        <v>202</v>
      </c>
      <c r="D31" t="s">
        <v>202</v>
      </c>
      <c r="E31" t="s">
        <v>202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462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202</v>
      </c>
      <c r="C33" t="s">
        <v>202</v>
      </c>
      <c r="D33" t="s">
        <v>202</v>
      </c>
      <c r="E33" t="s">
        <v>202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212</v>
      </c>
      <c r="C34" s="16"/>
      <c r="D34" s="16"/>
    </row>
    <row r="35" spans="2:12">
      <c r="B35" t="s">
        <v>265</v>
      </c>
      <c r="C35" s="16"/>
      <c r="D35" s="16"/>
    </row>
    <row r="36" spans="2:12">
      <c r="B36" t="s">
        <v>266</v>
      </c>
      <c r="C36" s="16"/>
      <c r="D36" s="16"/>
    </row>
    <row r="37" spans="2:12">
      <c r="B37" t="s">
        <v>267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topLeftCell="A7" workbookViewId="0">
      <selection activeCell="B8" sqref="B8:K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195</v>
      </c>
    </row>
    <row r="2" spans="2:49">
      <c r="B2" s="2" t="s">
        <v>1</v>
      </c>
      <c r="C2" t="s">
        <v>196</v>
      </c>
    </row>
    <row r="3" spans="2:49">
      <c r="B3" s="2" t="s">
        <v>2</v>
      </c>
      <c r="C3" t="s">
        <v>197</v>
      </c>
    </row>
    <row r="4" spans="2:49">
      <c r="B4" s="2" t="s">
        <v>3</v>
      </c>
    </row>
    <row r="6" spans="2:49" ht="26.25" customHeight="1">
      <c r="B6" s="101" t="s">
        <v>138</v>
      </c>
      <c r="C6" s="102"/>
      <c r="D6" s="102"/>
      <c r="E6" s="102"/>
      <c r="F6" s="102"/>
      <c r="G6" s="102"/>
      <c r="H6" s="102"/>
      <c r="I6" s="102"/>
      <c r="J6" s="102"/>
      <c r="K6" s="103"/>
    </row>
    <row r="7" spans="2:49" ht="26.25" customHeight="1">
      <c r="B7" s="101" t="s">
        <v>145</v>
      </c>
      <c r="C7" s="102"/>
      <c r="D7" s="102"/>
      <c r="E7" s="102"/>
      <c r="F7" s="102"/>
      <c r="G7" s="102"/>
      <c r="H7" s="102"/>
      <c r="I7" s="102"/>
      <c r="J7" s="102"/>
      <c r="K7" s="103"/>
    </row>
    <row r="8" spans="2:49" s="19" customFormat="1" ht="63">
      <c r="B8" s="4" t="s">
        <v>98</v>
      </c>
      <c r="C8" s="28" t="s">
        <v>50</v>
      </c>
      <c r="D8" s="28" t="s">
        <v>85</v>
      </c>
      <c r="E8" s="28" t="s">
        <v>54</v>
      </c>
      <c r="F8" s="28" t="s">
        <v>72</v>
      </c>
      <c r="G8" s="28" t="s">
        <v>189</v>
      </c>
      <c r="H8" s="28" t="s">
        <v>190</v>
      </c>
      <c r="I8" s="28" t="s">
        <v>5</v>
      </c>
      <c r="J8" s="28" t="s">
        <v>58</v>
      </c>
      <c r="K8" s="36" t="s">
        <v>185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75</v>
      </c>
      <c r="G9" s="21" t="s">
        <v>186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AW10" s="16"/>
    </row>
    <row r="11" spans="2:49" s="23" customFormat="1" ht="18" customHeight="1">
      <c r="B11" s="24" t="s">
        <v>146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199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865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202</v>
      </c>
      <c r="C14" t="s">
        <v>202</v>
      </c>
      <c r="D14" t="s">
        <v>202</v>
      </c>
      <c r="E14" t="s">
        <v>202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866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202</v>
      </c>
      <c r="C16" t="s">
        <v>202</v>
      </c>
      <c r="D16" t="s">
        <v>202</v>
      </c>
      <c r="E16" t="s">
        <v>202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961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202</v>
      </c>
      <c r="C18" t="s">
        <v>202</v>
      </c>
      <c r="D18" t="s">
        <v>202</v>
      </c>
      <c r="E18" t="s">
        <v>202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867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202</v>
      </c>
      <c r="C20" t="s">
        <v>202</v>
      </c>
      <c r="D20" t="s">
        <v>202</v>
      </c>
      <c r="E20" t="s">
        <v>202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462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202</v>
      </c>
      <c r="C22" t="s">
        <v>202</v>
      </c>
      <c r="D22" t="s">
        <v>202</v>
      </c>
      <c r="E22" t="s">
        <v>202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210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865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202</v>
      </c>
      <c r="C25" t="s">
        <v>202</v>
      </c>
      <c r="D25" t="s">
        <v>202</v>
      </c>
      <c r="E25" t="s">
        <v>202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868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202</v>
      </c>
      <c r="C27" t="s">
        <v>202</v>
      </c>
      <c r="D27" t="s">
        <v>202</v>
      </c>
      <c r="E27" t="s">
        <v>202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867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202</v>
      </c>
      <c r="C29" t="s">
        <v>202</v>
      </c>
      <c r="D29" t="s">
        <v>202</v>
      </c>
      <c r="E29" t="s">
        <v>202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462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202</v>
      </c>
      <c r="C31" t="s">
        <v>202</v>
      </c>
      <c r="D31" t="s">
        <v>202</v>
      </c>
      <c r="E31" t="s">
        <v>202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212</v>
      </c>
      <c r="C32" s="16"/>
      <c r="D32" s="16"/>
    </row>
    <row r="33" spans="2:4">
      <c r="B33" t="s">
        <v>265</v>
      </c>
      <c r="C33" s="16"/>
      <c r="D33" s="16"/>
    </row>
    <row r="34" spans="2:4">
      <c r="B34" t="s">
        <v>266</v>
      </c>
      <c r="C34" s="16"/>
      <c r="D34" s="16"/>
    </row>
    <row r="35" spans="2:4">
      <c r="B35" t="s">
        <v>267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topLeftCell="A22" workbookViewId="0">
      <selection activeCell="B8" sqref="B8:Q8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195</v>
      </c>
    </row>
    <row r="2" spans="2:78">
      <c r="B2" s="2" t="s">
        <v>1</v>
      </c>
      <c r="C2" t="s">
        <v>196</v>
      </c>
    </row>
    <row r="3" spans="2:78">
      <c r="B3" s="2" t="s">
        <v>2</v>
      </c>
      <c r="C3" t="s">
        <v>197</v>
      </c>
    </row>
    <row r="4" spans="2:78">
      <c r="B4" s="2" t="s">
        <v>3</v>
      </c>
    </row>
    <row r="6" spans="2:78" ht="26.25" customHeight="1">
      <c r="B6" s="101" t="s">
        <v>138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3"/>
    </row>
    <row r="7" spans="2:78" ht="26.25" customHeight="1">
      <c r="B7" s="101" t="s">
        <v>147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3"/>
    </row>
    <row r="8" spans="2:78" s="19" customFormat="1" ht="63">
      <c r="B8" s="4" t="s">
        <v>98</v>
      </c>
      <c r="C8" s="28" t="s">
        <v>50</v>
      </c>
      <c r="D8" s="28" t="s">
        <v>136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56</v>
      </c>
      <c r="L8" s="28" t="s">
        <v>189</v>
      </c>
      <c r="M8" s="28" t="s">
        <v>190</v>
      </c>
      <c r="N8" s="28" t="s">
        <v>5</v>
      </c>
      <c r="O8" s="28" t="s">
        <v>74</v>
      </c>
      <c r="P8" s="28" t="s">
        <v>58</v>
      </c>
      <c r="Q8" s="36" t="s">
        <v>185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75</v>
      </c>
      <c r="H9" s="21" t="s">
        <v>76</v>
      </c>
      <c r="I9" s="21"/>
      <c r="J9" s="21" t="s">
        <v>7</v>
      </c>
      <c r="K9" s="21" t="s">
        <v>7</v>
      </c>
      <c r="L9" s="21" t="s">
        <v>186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4" t="s">
        <v>81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137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199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870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202</v>
      </c>
      <c r="C14" t="s">
        <v>202</v>
      </c>
      <c r="D14" s="16"/>
      <c r="E14" t="s">
        <v>202</v>
      </c>
      <c r="H14" s="77">
        <v>0</v>
      </c>
      <c r="I14" t="s">
        <v>202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871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202</v>
      </c>
      <c r="C16" t="s">
        <v>202</v>
      </c>
      <c r="D16" s="16"/>
      <c r="E16" t="s">
        <v>202</v>
      </c>
      <c r="H16" s="77">
        <v>0</v>
      </c>
      <c r="I16" t="s">
        <v>202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872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873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202</v>
      </c>
      <c r="C19" t="s">
        <v>202</v>
      </c>
      <c r="D19" s="16"/>
      <c r="E19" t="s">
        <v>202</v>
      </c>
      <c r="H19" s="77">
        <v>0</v>
      </c>
      <c r="I19" t="s">
        <v>202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874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202</v>
      </c>
      <c r="C21" t="s">
        <v>202</v>
      </c>
      <c r="D21" s="16"/>
      <c r="E21" t="s">
        <v>202</v>
      </c>
      <c r="H21" s="77">
        <v>0</v>
      </c>
      <c r="I21" t="s">
        <v>202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875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202</v>
      </c>
      <c r="C23" t="s">
        <v>202</v>
      </c>
      <c r="D23" s="16"/>
      <c r="E23" t="s">
        <v>202</v>
      </c>
      <c r="H23" s="77">
        <v>0</v>
      </c>
      <c r="I23" t="s">
        <v>202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876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202</v>
      </c>
      <c r="C25" t="s">
        <v>202</v>
      </c>
      <c r="D25" s="16"/>
      <c r="E25" t="s">
        <v>202</v>
      </c>
      <c r="H25" s="77">
        <v>0</v>
      </c>
      <c r="I25" t="s">
        <v>202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210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870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202</v>
      </c>
      <c r="C28" t="s">
        <v>202</v>
      </c>
      <c r="D28" s="16"/>
      <c r="E28" t="s">
        <v>202</v>
      </c>
      <c r="H28" s="77">
        <v>0</v>
      </c>
      <c r="I28" t="s">
        <v>202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871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202</v>
      </c>
      <c r="C30" t="s">
        <v>202</v>
      </c>
      <c r="D30" s="16"/>
      <c r="E30" t="s">
        <v>202</v>
      </c>
      <c r="H30" s="77">
        <v>0</v>
      </c>
      <c r="I30" t="s">
        <v>202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872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873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202</v>
      </c>
      <c r="C33" t="s">
        <v>202</v>
      </c>
      <c r="D33" s="16"/>
      <c r="E33" t="s">
        <v>202</v>
      </c>
      <c r="H33" s="77">
        <v>0</v>
      </c>
      <c r="I33" t="s">
        <v>202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874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202</v>
      </c>
      <c r="C35" t="s">
        <v>202</v>
      </c>
      <c r="D35" s="16"/>
      <c r="E35" t="s">
        <v>202</v>
      </c>
      <c r="H35" s="77">
        <v>0</v>
      </c>
      <c r="I35" t="s">
        <v>202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875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202</v>
      </c>
      <c r="C37" t="s">
        <v>202</v>
      </c>
      <c r="D37" s="16"/>
      <c r="E37" t="s">
        <v>202</v>
      </c>
      <c r="H37" s="77">
        <v>0</v>
      </c>
      <c r="I37" t="s">
        <v>202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876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202</v>
      </c>
      <c r="C39" t="s">
        <v>202</v>
      </c>
      <c r="D39" s="16"/>
      <c r="E39" t="s">
        <v>202</v>
      </c>
      <c r="H39" s="77">
        <v>0</v>
      </c>
      <c r="I39" t="s">
        <v>202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212</v>
      </c>
      <c r="D40" s="16"/>
    </row>
    <row r="41" spans="2:17">
      <c r="B41" t="s">
        <v>265</v>
      </c>
      <c r="D41" s="16"/>
    </row>
    <row r="42" spans="2:17">
      <c r="B42" t="s">
        <v>266</v>
      </c>
      <c r="D42" s="16"/>
    </row>
    <row r="43" spans="2:17">
      <c r="B43" t="s">
        <v>267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9"/>
  <sheetViews>
    <sheetView rightToLeft="1" workbookViewId="0">
      <selection activeCell="E22" sqref="E22:E27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195</v>
      </c>
    </row>
    <row r="2" spans="2:60">
      <c r="B2" s="2" t="s">
        <v>1</v>
      </c>
      <c r="C2" s="2" t="s">
        <v>196</v>
      </c>
    </row>
    <row r="3" spans="2:60">
      <c r="B3" s="2" t="s">
        <v>2</v>
      </c>
      <c r="C3" s="2" t="s">
        <v>197</v>
      </c>
    </row>
    <row r="4" spans="2:60">
      <c r="B4" s="2" t="s">
        <v>3</v>
      </c>
      <c r="C4" s="2"/>
    </row>
    <row r="5" spans="2:60">
      <c r="B5" s="2"/>
      <c r="C5" s="2"/>
    </row>
    <row r="6" spans="2:60">
      <c r="B6" s="2"/>
      <c r="C6" s="2"/>
    </row>
    <row r="7" spans="2:60" ht="26.25" customHeight="1">
      <c r="B7" s="101" t="s">
        <v>148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3"/>
    </row>
    <row r="8" spans="2:60" s="19" customFormat="1" ht="63">
      <c r="B8" s="4" t="s">
        <v>98</v>
      </c>
      <c r="C8" s="28" t="s">
        <v>149</v>
      </c>
      <c r="D8" s="28" t="s">
        <v>50</v>
      </c>
      <c r="E8" s="29" t="s">
        <v>51</v>
      </c>
      <c r="F8" s="29" t="s">
        <v>52</v>
      </c>
      <c r="G8" s="29" t="s">
        <v>72</v>
      </c>
      <c r="H8" s="29" t="s">
        <v>53</v>
      </c>
      <c r="I8" s="28" t="s">
        <v>73</v>
      </c>
      <c r="J8" s="28" t="s">
        <v>1029</v>
      </c>
      <c r="K8" s="28" t="s">
        <v>54</v>
      </c>
      <c r="L8" s="18" t="s">
        <v>150</v>
      </c>
      <c r="M8" s="29" t="s">
        <v>56</v>
      </c>
      <c r="N8" s="28" t="s">
        <v>189</v>
      </c>
      <c r="O8" s="28" t="s">
        <v>190</v>
      </c>
      <c r="P8" s="28" t="s">
        <v>5</v>
      </c>
      <c r="Q8" s="28" t="s">
        <v>58</v>
      </c>
      <c r="R8" s="36" t="s">
        <v>185</v>
      </c>
      <c r="S8" s="16"/>
      <c r="T8" s="16"/>
      <c r="U8" s="16"/>
      <c r="V8" s="16"/>
      <c r="BG8" s="19" t="s">
        <v>151</v>
      </c>
      <c r="BH8" s="19" t="s">
        <v>104</v>
      </c>
    </row>
    <row r="9" spans="2:60" s="19" customFormat="1" ht="24" customHeight="1">
      <c r="B9" s="20"/>
      <c r="C9" s="49"/>
      <c r="D9" s="21"/>
      <c r="E9" s="21"/>
      <c r="F9" s="21"/>
      <c r="G9" s="21" t="s">
        <v>75</v>
      </c>
      <c r="H9" s="21"/>
      <c r="I9" s="21" t="s">
        <v>76</v>
      </c>
      <c r="J9" s="21"/>
      <c r="K9" s="21"/>
      <c r="L9" s="21" t="s">
        <v>7</v>
      </c>
      <c r="M9" s="21" t="s">
        <v>7</v>
      </c>
      <c r="N9" s="21" t="s">
        <v>186</v>
      </c>
      <c r="O9" s="21"/>
      <c r="P9" s="21" t="s">
        <v>187</v>
      </c>
      <c r="Q9" s="31" t="s">
        <v>7</v>
      </c>
      <c r="R9" s="45" t="s">
        <v>7</v>
      </c>
      <c r="S9" s="16"/>
      <c r="T9" s="16"/>
      <c r="U9" s="16"/>
      <c r="V9" s="16"/>
      <c r="BG9" s="19" t="s">
        <v>152</v>
      </c>
      <c r="BH9" s="19" t="s">
        <v>108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60</v>
      </c>
      <c r="F10" s="18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65</v>
      </c>
      <c r="L10" s="7" t="s">
        <v>66</v>
      </c>
      <c r="M10" s="7" t="s">
        <v>67</v>
      </c>
      <c r="N10" s="34" t="s">
        <v>77</v>
      </c>
      <c r="O10" s="34" t="s">
        <v>78</v>
      </c>
      <c r="P10" s="34" t="s">
        <v>79</v>
      </c>
      <c r="Q10" s="34" t="s">
        <v>80</v>
      </c>
      <c r="R10" s="34" t="s">
        <v>81</v>
      </c>
      <c r="S10" s="16"/>
      <c r="T10" s="16"/>
      <c r="U10" s="16"/>
      <c r="V10" s="16"/>
      <c r="BG10" s="23" t="s">
        <v>153</v>
      </c>
      <c r="BH10" s="23" t="s">
        <v>112</v>
      </c>
    </row>
    <row r="11" spans="2:60" s="23" customFormat="1" ht="18" customHeight="1">
      <c r="B11" s="24" t="s">
        <v>154</v>
      </c>
      <c r="C11" s="18"/>
      <c r="D11" s="18"/>
      <c r="E11" s="18"/>
      <c r="F11" s="18"/>
      <c r="G11" s="18"/>
      <c r="H11" s="18"/>
      <c r="I11" s="75">
        <f>I21</f>
        <v>1.4836826770018441</v>
      </c>
      <c r="J11" s="18"/>
      <c r="K11" s="18"/>
      <c r="L11" s="18"/>
      <c r="M11" s="76">
        <f>M21</f>
        <v>7.3379786903856785E-3</v>
      </c>
      <c r="N11" s="75">
        <v>12953405.91</v>
      </c>
      <c r="O11" s="7"/>
      <c r="P11" s="75">
        <v>14183.125142796</v>
      </c>
      <c r="Q11" s="76">
        <v>1</v>
      </c>
      <c r="R11" s="76">
        <v>4.4999999999999998E-2</v>
      </c>
      <c r="S11" s="16"/>
      <c r="T11" s="16"/>
      <c r="U11" s="16"/>
      <c r="V11" s="16"/>
      <c r="BG11" s="16" t="s">
        <v>125</v>
      </c>
      <c r="BH11" s="23" t="s">
        <v>115</v>
      </c>
    </row>
    <row r="12" spans="2:60">
      <c r="B12" s="79" t="s">
        <v>199</v>
      </c>
      <c r="I12" s="81">
        <v>0</v>
      </c>
      <c r="J12" s="81"/>
      <c r="M12" s="80">
        <v>0</v>
      </c>
      <c r="N12" s="81">
        <v>12953405.91</v>
      </c>
      <c r="P12" s="81">
        <v>14183.125142796</v>
      </c>
      <c r="Q12" s="80">
        <v>1</v>
      </c>
      <c r="R12" s="80">
        <v>4.4999999999999998E-2</v>
      </c>
    </row>
    <row r="13" spans="2:60">
      <c r="B13" s="79" t="s">
        <v>962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202</v>
      </c>
      <c r="D14" t="s">
        <v>202</v>
      </c>
      <c r="F14" t="s">
        <v>202</v>
      </c>
      <c r="I14" s="77">
        <v>0</v>
      </c>
      <c r="J14" s="77" t="s">
        <v>202</v>
      </c>
      <c r="K14" t="s">
        <v>202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963</v>
      </c>
      <c r="I15" s="81">
        <v>0</v>
      </c>
      <c r="J15" s="77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202</v>
      </c>
      <c r="D16" t="s">
        <v>202</v>
      </c>
      <c r="F16" t="s">
        <v>202</v>
      </c>
      <c r="I16" s="77">
        <v>0</v>
      </c>
      <c r="J16" s="77" t="s">
        <v>202</v>
      </c>
      <c r="K16" t="s">
        <v>202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964</v>
      </c>
      <c r="I17" s="81">
        <v>0</v>
      </c>
      <c r="J17" s="77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202</v>
      </c>
      <c r="D18" t="s">
        <v>202</v>
      </c>
      <c r="F18" t="s">
        <v>202</v>
      </c>
      <c r="I18" s="77">
        <v>0</v>
      </c>
      <c r="J18" s="77" t="s">
        <v>202</v>
      </c>
      <c r="K18" t="s">
        <v>202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965</v>
      </c>
      <c r="I19" s="81">
        <v>0</v>
      </c>
      <c r="J19" s="77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202</v>
      </c>
      <c r="D20" t="s">
        <v>202</v>
      </c>
      <c r="F20" t="s">
        <v>202</v>
      </c>
      <c r="I20" s="77">
        <v>0</v>
      </c>
      <c r="J20" s="77" t="s">
        <v>202</v>
      </c>
      <c r="K20" t="s">
        <v>202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966</v>
      </c>
      <c r="I21" s="81">
        <f>SUMPRODUCT(I22:I27,$P$22:$P$27)/$P$21</f>
        <v>1.4836826770018441</v>
      </c>
      <c r="M21" s="80">
        <f>SUMPRODUCT(M22:M27,$P$22:$P$27)/$P$21</f>
        <v>7.3379786903856785E-3</v>
      </c>
      <c r="N21" s="81">
        <v>12953405.91</v>
      </c>
      <c r="P21" s="81">
        <v>14183.125142796</v>
      </c>
      <c r="Q21" s="80">
        <v>1</v>
      </c>
      <c r="R21" s="80">
        <v>4.4999999999999998E-2</v>
      </c>
    </row>
    <row r="22" spans="2:18">
      <c r="B22" t="s">
        <v>967</v>
      </c>
      <c r="C22" t="s">
        <v>968</v>
      </c>
      <c r="D22" t="s">
        <v>969</v>
      </c>
      <c r="E22" t="s">
        <v>202</v>
      </c>
      <c r="F22" t="s">
        <v>202</v>
      </c>
      <c r="G22" t="s">
        <v>970</v>
      </c>
      <c r="H22" t="s">
        <v>203</v>
      </c>
      <c r="I22" s="77">
        <v>1.26</v>
      </c>
      <c r="J22" s="82" t="s">
        <v>1030</v>
      </c>
      <c r="K22" t="s">
        <v>104</v>
      </c>
      <c r="L22" s="78">
        <v>3.5000000000000003E-2</v>
      </c>
      <c r="M22" s="78">
        <v>-4.7000000000000002E-3</v>
      </c>
      <c r="N22" s="77">
        <v>3829533.3</v>
      </c>
      <c r="O22" s="77">
        <v>106.47</v>
      </c>
      <c r="P22" s="77">
        <v>4077.3041045099999</v>
      </c>
      <c r="Q22" s="78">
        <v>0.28749999999999998</v>
      </c>
      <c r="R22" s="78">
        <v>1.29E-2</v>
      </c>
    </row>
    <row r="23" spans="2:18">
      <c r="B23" t="s">
        <v>967</v>
      </c>
      <c r="C23" t="s">
        <v>968</v>
      </c>
      <c r="D23" t="s">
        <v>971</v>
      </c>
      <c r="E23" t="s">
        <v>202</v>
      </c>
      <c r="F23" t="s">
        <v>202</v>
      </c>
      <c r="G23" t="s">
        <v>972</v>
      </c>
      <c r="H23" t="s">
        <v>203</v>
      </c>
      <c r="I23" s="77">
        <v>1.45</v>
      </c>
      <c r="J23" s="82" t="s">
        <v>1030</v>
      </c>
      <c r="K23" t="s">
        <v>104</v>
      </c>
      <c r="L23" s="78">
        <v>3.5000000000000003E-2</v>
      </c>
      <c r="M23" s="78">
        <v>-3.0999999999999999E-3</v>
      </c>
      <c r="N23" s="77">
        <v>1208301.49</v>
      </c>
      <c r="O23" s="77">
        <v>105.65</v>
      </c>
      <c r="P23" s="77">
        <v>1276.5705241850001</v>
      </c>
      <c r="Q23" s="78">
        <v>0.09</v>
      </c>
      <c r="R23" s="78">
        <v>4.0000000000000001E-3</v>
      </c>
    </row>
    <row r="24" spans="2:18">
      <c r="B24" t="s">
        <v>967</v>
      </c>
      <c r="C24" t="s">
        <v>968</v>
      </c>
      <c r="D24" t="s">
        <v>973</v>
      </c>
      <c r="E24" t="s">
        <v>202</v>
      </c>
      <c r="F24" t="s">
        <v>202</v>
      </c>
      <c r="G24" t="s">
        <v>974</v>
      </c>
      <c r="H24" t="s">
        <v>203</v>
      </c>
      <c r="I24" s="77">
        <v>1.4</v>
      </c>
      <c r="J24" s="82" t="s">
        <v>1030</v>
      </c>
      <c r="K24" t="s">
        <v>104</v>
      </c>
      <c r="L24" s="78">
        <v>3.5000000000000003E-2</v>
      </c>
      <c r="M24" s="78">
        <v>-3.5000000000000001E-3</v>
      </c>
      <c r="N24" s="77">
        <v>1207033.67</v>
      </c>
      <c r="O24" s="77">
        <v>107.19</v>
      </c>
      <c r="P24" s="77">
        <v>1293.819390873</v>
      </c>
      <c r="Q24" s="78">
        <v>9.1200000000000003E-2</v>
      </c>
      <c r="R24" s="78">
        <v>4.1000000000000003E-3</v>
      </c>
    </row>
    <row r="25" spans="2:18">
      <c r="B25" t="s">
        <v>967</v>
      </c>
      <c r="C25" t="s">
        <v>968</v>
      </c>
      <c r="D25" t="s">
        <v>975</v>
      </c>
      <c r="E25" t="s">
        <v>202</v>
      </c>
      <c r="F25" t="s">
        <v>202</v>
      </c>
      <c r="G25" t="s">
        <v>976</v>
      </c>
      <c r="H25" t="s">
        <v>203</v>
      </c>
      <c r="I25" s="77">
        <v>1.53</v>
      </c>
      <c r="J25" s="82" t="s">
        <v>1030</v>
      </c>
      <c r="K25" t="s">
        <v>104</v>
      </c>
      <c r="L25" s="78">
        <v>3.5000000000000003E-2</v>
      </c>
      <c r="M25" s="78">
        <v>-1.1000000000000001E-3</v>
      </c>
      <c r="N25" s="77">
        <v>933907.56</v>
      </c>
      <c r="O25" s="77">
        <v>106.3</v>
      </c>
      <c r="P25" s="77">
        <v>992.74373628000001</v>
      </c>
      <c r="Q25" s="78">
        <v>7.0000000000000007E-2</v>
      </c>
      <c r="R25" s="78">
        <v>3.0999999999999999E-3</v>
      </c>
    </row>
    <row r="26" spans="2:18">
      <c r="B26" t="s">
        <v>967</v>
      </c>
      <c r="C26" t="s">
        <v>968</v>
      </c>
      <c r="D26" t="s">
        <v>977</v>
      </c>
      <c r="E26" t="s">
        <v>202</v>
      </c>
      <c r="F26" t="s">
        <v>202</v>
      </c>
      <c r="G26" t="s">
        <v>978</v>
      </c>
      <c r="H26" t="s">
        <v>203</v>
      </c>
      <c r="I26" s="77">
        <v>1.67</v>
      </c>
      <c r="J26" s="82" t="s">
        <v>1030</v>
      </c>
      <c r="K26" t="s">
        <v>104</v>
      </c>
      <c r="L26" s="78">
        <v>4.6449999999999998E-2</v>
      </c>
      <c r="M26" s="78">
        <v>2.0299999999999999E-2</v>
      </c>
      <c r="N26" s="77">
        <v>2808011</v>
      </c>
      <c r="O26" s="77">
        <v>113.28</v>
      </c>
      <c r="P26" s="77">
        <v>3180.9148608</v>
      </c>
      <c r="Q26" s="78">
        <v>0.2243</v>
      </c>
      <c r="R26" s="78">
        <v>1.01E-2</v>
      </c>
    </row>
    <row r="27" spans="2:18">
      <c r="B27" t="s">
        <v>967</v>
      </c>
      <c r="C27" t="s">
        <v>968</v>
      </c>
      <c r="D27" t="s">
        <v>979</v>
      </c>
      <c r="E27" t="s">
        <v>202</v>
      </c>
      <c r="F27" t="s">
        <v>202</v>
      </c>
      <c r="G27" t="s">
        <v>980</v>
      </c>
      <c r="H27" t="s">
        <v>203</v>
      </c>
      <c r="I27" s="77">
        <v>1.61</v>
      </c>
      <c r="J27" s="82" t="s">
        <v>1030</v>
      </c>
      <c r="K27" t="s">
        <v>104</v>
      </c>
      <c r="L27" s="78">
        <v>4.2900000000000001E-2</v>
      </c>
      <c r="M27" s="78">
        <v>2.0299999999999999E-2</v>
      </c>
      <c r="N27" s="77">
        <v>2966618.89</v>
      </c>
      <c r="O27" s="77">
        <v>113.32</v>
      </c>
      <c r="P27" s="77">
        <v>3361.772526148</v>
      </c>
      <c r="Q27" s="78">
        <v>0.23699999999999999</v>
      </c>
      <c r="R27" s="78">
        <v>1.0699999999999999E-2</v>
      </c>
    </row>
    <row r="28" spans="2:18">
      <c r="B28" s="79" t="s">
        <v>981</v>
      </c>
      <c r="I28" s="81">
        <v>0</v>
      </c>
      <c r="J28" s="77"/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s="79" t="s">
        <v>982</v>
      </c>
      <c r="I29" s="81">
        <v>0</v>
      </c>
      <c r="J29" s="77"/>
      <c r="M29" s="80">
        <v>0</v>
      </c>
      <c r="N29" s="81">
        <v>0</v>
      </c>
      <c r="P29" s="81">
        <v>0</v>
      </c>
      <c r="Q29" s="80">
        <v>0</v>
      </c>
      <c r="R29" s="80">
        <v>0</v>
      </c>
    </row>
    <row r="30" spans="2:18">
      <c r="B30" t="s">
        <v>202</v>
      </c>
      <c r="D30" t="s">
        <v>202</v>
      </c>
      <c r="F30" t="s">
        <v>202</v>
      </c>
      <c r="I30" s="77">
        <v>0</v>
      </c>
      <c r="J30" s="77" t="s">
        <v>202</v>
      </c>
      <c r="K30" t="s">
        <v>202</v>
      </c>
      <c r="L30" s="78">
        <v>0</v>
      </c>
      <c r="M30" s="78">
        <v>0</v>
      </c>
      <c r="N30" s="77">
        <v>0</v>
      </c>
      <c r="O30" s="77">
        <v>0</v>
      </c>
      <c r="P30" s="77">
        <v>0</v>
      </c>
      <c r="Q30" s="78">
        <v>0</v>
      </c>
      <c r="R30" s="78">
        <v>0</v>
      </c>
    </row>
    <row r="31" spans="2:18">
      <c r="B31" s="79" t="s">
        <v>983</v>
      </c>
      <c r="I31" s="81">
        <v>0</v>
      </c>
      <c r="J31" s="77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202</v>
      </c>
      <c r="D32" t="s">
        <v>202</v>
      </c>
      <c r="F32" t="s">
        <v>202</v>
      </c>
      <c r="I32" s="77">
        <v>0</v>
      </c>
      <c r="J32" s="81" t="s">
        <v>202</v>
      </c>
      <c r="K32" t="s">
        <v>202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984</v>
      </c>
      <c r="I33" s="81">
        <v>0</v>
      </c>
      <c r="J33" s="77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202</v>
      </c>
      <c r="D34" t="s">
        <v>202</v>
      </c>
      <c r="F34" t="s">
        <v>202</v>
      </c>
      <c r="I34" s="77">
        <v>0</v>
      </c>
      <c r="J34" s="77" t="s">
        <v>202</v>
      </c>
      <c r="K34" t="s">
        <v>202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985</v>
      </c>
      <c r="I35" s="81">
        <v>0</v>
      </c>
      <c r="J35" s="77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202</v>
      </c>
      <c r="D36" t="s">
        <v>202</v>
      </c>
      <c r="F36" t="s">
        <v>202</v>
      </c>
      <c r="I36" s="77">
        <v>0</v>
      </c>
      <c r="J36" s="77" t="s">
        <v>202</v>
      </c>
      <c r="K36" t="s">
        <v>202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210</v>
      </c>
      <c r="I37" s="81">
        <v>0</v>
      </c>
      <c r="J37" s="77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s="79" t="s">
        <v>986</v>
      </c>
      <c r="I38" s="81">
        <v>0</v>
      </c>
      <c r="J38" s="77"/>
      <c r="M38" s="80">
        <v>0</v>
      </c>
      <c r="N38" s="81">
        <v>0</v>
      </c>
      <c r="P38" s="81">
        <v>0</v>
      </c>
      <c r="Q38" s="80">
        <v>0</v>
      </c>
      <c r="R38" s="80">
        <v>0</v>
      </c>
    </row>
    <row r="39" spans="2:18">
      <c r="B39" t="s">
        <v>202</v>
      </c>
      <c r="D39" t="s">
        <v>202</v>
      </c>
      <c r="F39" t="s">
        <v>202</v>
      </c>
      <c r="I39" s="77">
        <v>0</v>
      </c>
      <c r="J39" s="77" t="s">
        <v>202</v>
      </c>
      <c r="K39" t="s">
        <v>202</v>
      </c>
      <c r="L39" s="78">
        <v>0</v>
      </c>
      <c r="M39" s="78">
        <v>0</v>
      </c>
      <c r="N39" s="77">
        <v>0</v>
      </c>
      <c r="O39" s="77">
        <v>0</v>
      </c>
      <c r="P39" s="77">
        <v>0</v>
      </c>
      <c r="Q39" s="78">
        <v>0</v>
      </c>
      <c r="R39" s="78">
        <v>0</v>
      </c>
    </row>
    <row r="40" spans="2:18">
      <c r="B40" s="79" t="s">
        <v>964</v>
      </c>
      <c r="I40" s="81">
        <v>0</v>
      </c>
      <c r="J40" s="77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202</v>
      </c>
      <c r="D41" t="s">
        <v>202</v>
      </c>
      <c r="F41" t="s">
        <v>202</v>
      </c>
      <c r="I41" s="77">
        <v>0</v>
      </c>
      <c r="J41" s="77" t="s">
        <v>202</v>
      </c>
      <c r="K41" t="s">
        <v>202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965</v>
      </c>
      <c r="I42" s="81">
        <v>0</v>
      </c>
      <c r="J42" s="77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202</v>
      </c>
      <c r="D43" t="s">
        <v>202</v>
      </c>
      <c r="F43" t="s">
        <v>202</v>
      </c>
      <c r="I43" s="77">
        <v>0</v>
      </c>
      <c r="J43" s="77" t="s">
        <v>202</v>
      </c>
      <c r="K43" t="s">
        <v>202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985</v>
      </c>
      <c r="I44" s="81">
        <v>0</v>
      </c>
      <c r="J44" s="77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202</v>
      </c>
      <c r="D45" t="s">
        <v>202</v>
      </c>
      <c r="F45" t="s">
        <v>202</v>
      </c>
      <c r="I45" s="77">
        <v>0</v>
      </c>
      <c r="J45" s="77" t="s">
        <v>202</v>
      </c>
      <c r="K45" t="s">
        <v>202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t="s">
        <v>212</v>
      </c>
      <c r="J46" s="77"/>
    </row>
    <row r="47" spans="2:18">
      <c r="B47" t="s">
        <v>265</v>
      </c>
      <c r="J47" s="77"/>
    </row>
    <row r="48" spans="2:18">
      <c r="B48" t="s">
        <v>266</v>
      </c>
      <c r="J48" s="81"/>
    </row>
    <row r="49" spans="2:2">
      <c r="B49" t="s">
        <v>267</v>
      </c>
    </row>
  </sheetData>
  <mergeCells count="1">
    <mergeCell ref="B7:R7"/>
  </mergeCells>
  <dataValidations count="1">
    <dataValidation allowBlank="1" showInputMessage="1" showErrorMessage="1" sqref="J21 K1:XFD1048576 J1:J11 J49:J1048576 A1:I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D14" sqref="D1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195</v>
      </c>
    </row>
    <row r="2" spans="2:64">
      <c r="B2" s="2" t="s">
        <v>1</v>
      </c>
      <c r="C2" t="s">
        <v>196</v>
      </c>
    </row>
    <row r="3" spans="2:64">
      <c r="B3" s="2" t="s">
        <v>2</v>
      </c>
      <c r="C3" t="s">
        <v>197</v>
      </c>
    </row>
    <row r="4" spans="2:64">
      <c r="B4" s="2" t="s">
        <v>3</v>
      </c>
    </row>
    <row r="5" spans="2:64">
      <c r="B5" s="2"/>
    </row>
    <row r="7" spans="2:64" ht="26.25" customHeight="1">
      <c r="B7" s="101" t="s">
        <v>155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3"/>
    </row>
    <row r="8" spans="2:64" s="19" customFormat="1" ht="63">
      <c r="B8" s="50" t="s">
        <v>98</v>
      </c>
      <c r="C8" s="51" t="s">
        <v>50</v>
      </c>
      <c r="D8" s="51" t="s">
        <v>51</v>
      </c>
      <c r="E8" s="51" t="s">
        <v>52</v>
      </c>
      <c r="F8" s="51" t="s">
        <v>53</v>
      </c>
      <c r="G8" s="51" t="s">
        <v>73</v>
      </c>
      <c r="H8" s="51" t="s">
        <v>54</v>
      </c>
      <c r="I8" s="51" t="s">
        <v>156</v>
      </c>
      <c r="J8" s="51" t="s">
        <v>56</v>
      </c>
      <c r="K8" s="51" t="s">
        <v>189</v>
      </c>
      <c r="L8" s="51" t="s">
        <v>190</v>
      </c>
      <c r="M8" s="51" t="s">
        <v>5</v>
      </c>
      <c r="N8" s="51" t="s">
        <v>58</v>
      </c>
      <c r="O8" s="52" t="s">
        <v>185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76</v>
      </c>
      <c r="H9" s="31"/>
      <c r="I9" s="31" t="s">
        <v>7</v>
      </c>
      <c r="J9" s="31" t="s">
        <v>7</v>
      </c>
      <c r="K9" s="31" t="s">
        <v>186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34" t="s">
        <v>78</v>
      </c>
      <c r="O10" s="34" t="s">
        <v>79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157</v>
      </c>
      <c r="C11" s="7"/>
      <c r="D11" s="7"/>
      <c r="E11" s="7"/>
      <c r="F11" s="7"/>
      <c r="G11" s="75">
        <v>0.82</v>
      </c>
      <c r="H11" s="7"/>
      <c r="I11" s="7"/>
      <c r="J11" s="76">
        <v>-1.35E-2</v>
      </c>
      <c r="K11" s="75">
        <v>62500</v>
      </c>
      <c r="L11" s="7"/>
      <c r="M11" s="75">
        <v>85.40625</v>
      </c>
      <c r="N11" s="76">
        <v>1</v>
      </c>
      <c r="O11" s="76">
        <v>2.9999999999999997E-4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199</v>
      </c>
      <c r="G12" s="81">
        <v>0.82</v>
      </c>
      <c r="J12" s="80">
        <v>-1.35E-2</v>
      </c>
      <c r="K12" s="81">
        <v>62500</v>
      </c>
      <c r="M12" s="81">
        <v>85.40625</v>
      </c>
      <c r="N12" s="80">
        <v>1</v>
      </c>
      <c r="O12" s="80">
        <v>2.9999999999999997E-4</v>
      </c>
    </row>
    <row r="13" spans="2:64">
      <c r="B13" s="79" t="s">
        <v>882</v>
      </c>
      <c r="G13" s="81">
        <v>0.82</v>
      </c>
      <c r="J13" s="80">
        <v>-1.35E-2</v>
      </c>
      <c r="K13" s="81">
        <v>62500</v>
      </c>
      <c r="M13" s="81">
        <v>85.40625</v>
      </c>
      <c r="N13" s="80">
        <v>1</v>
      </c>
      <c r="O13" s="80">
        <v>2.9999999999999997E-4</v>
      </c>
    </row>
    <row r="14" spans="2:64">
      <c r="B14" t="s">
        <v>987</v>
      </c>
      <c r="C14" t="s">
        <v>988</v>
      </c>
      <c r="D14">
        <v>10</v>
      </c>
      <c r="E14" t="s">
        <v>282</v>
      </c>
      <c r="F14" t="s">
        <v>283</v>
      </c>
      <c r="G14" s="77">
        <v>0.82</v>
      </c>
      <c r="H14" t="s">
        <v>104</v>
      </c>
      <c r="I14" s="78">
        <v>6.6000000000000003E-2</v>
      </c>
      <c r="J14" s="78">
        <v>-1.35E-2</v>
      </c>
      <c r="K14" s="77">
        <v>62500</v>
      </c>
      <c r="L14" s="77">
        <v>136.65</v>
      </c>
      <c r="M14" s="77">
        <v>85.40625</v>
      </c>
      <c r="N14" s="78">
        <v>1</v>
      </c>
      <c r="O14" s="78">
        <v>2.9999999999999997E-4</v>
      </c>
    </row>
    <row r="15" spans="2:64">
      <c r="B15" s="79" t="s">
        <v>883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202</v>
      </c>
      <c r="C16" t="s">
        <v>202</v>
      </c>
      <c r="E16" t="s">
        <v>202</v>
      </c>
      <c r="G16" s="77">
        <v>0</v>
      </c>
      <c r="H16" t="s">
        <v>202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989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202</v>
      </c>
      <c r="C18" t="s">
        <v>202</v>
      </c>
      <c r="E18" t="s">
        <v>202</v>
      </c>
      <c r="G18" s="77">
        <v>0</v>
      </c>
      <c r="H18" t="s">
        <v>202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990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202</v>
      </c>
      <c r="C20" t="s">
        <v>202</v>
      </c>
      <c r="E20" t="s">
        <v>202</v>
      </c>
      <c r="G20" s="77">
        <v>0</v>
      </c>
      <c r="H20" t="s">
        <v>202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462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202</v>
      </c>
      <c r="C22" t="s">
        <v>202</v>
      </c>
      <c r="E22" t="s">
        <v>202</v>
      </c>
      <c r="G22" s="77">
        <v>0</v>
      </c>
      <c r="H22" t="s">
        <v>202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210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202</v>
      </c>
      <c r="C24" t="s">
        <v>202</v>
      </c>
      <c r="E24" t="s">
        <v>202</v>
      </c>
      <c r="G24" s="77">
        <v>0</v>
      </c>
      <c r="H24" t="s">
        <v>202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212</v>
      </c>
    </row>
    <row r="26" spans="2:15">
      <c r="B26" t="s">
        <v>265</v>
      </c>
    </row>
    <row r="27" spans="2:15">
      <c r="B27" t="s">
        <v>266</v>
      </c>
    </row>
    <row r="28" spans="2:15">
      <c r="B28" t="s">
        <v>267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J8" sqref="J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195</v>
      </c>
    </row>
    <row r="2" spans="2:55">
      <c r="B2" s="2" t="s">
        <v>1</v>
      </c>
      <c r="C2" t="s">
        <v>196</v>
      </c>
    </row>
    <row r="3" spans="2:55">
      <c r="B3" s="2" t="s">
        <v>2</v>
      </c>
      <c r="C3" t="s">
        <v>197</v>
      </c>
    </row>
    <row r="4" spans="2:55">
      <c r="B4" s="2" t="s">
        <v>3</v>
      </c>
    </row>
    <row r="5" spans="2:55">
      <c r="B5" s="2"/>
    </row>
    <row r="7" spans="2:55" ht="26.25" customHeight="1">
      <c r="B7" s="101" t="s">
        <v>158</v>
      </c>
      <c r="C7" s="102"/>
      <c r="D7" s="102"/>
      <c r="E7" s="102"/>
      <c r="F7" s="102"/>
      <c r="G7" s="102"/>
      <c r="H7" s="102"/>
      <c r="I7" s="102"/>
      <c r="J7" s="103"/>
    </row>
    <row r="8" spans="2:55" s="19" customFormat="1" ht="63">
      <c r="B8" s="50" t="s">
        <v>98</v>
      </c>
      <c r="C8" s="53" t="s">
        <v>159</v>
      </c>
      <c r="D8" s="53" t="s">
        <v>160</v>
      </c>
      <c r="E8" s="53" t="s">
        <v>161</v>
      </c>
      <c r="F8" s="53" t="s">
        <v>54</v>
      </c>
      <c r="G8" s="53" t="s">
        <v>162</v>
      </c>
      <c r="H8" s="53" t="s">
        <v>58</v>
      </c>
      <c r="I8" s="54" t="s">
        <v>59</v>
      </c>
      <c r="J8" s="74" t="s">
        <v>183</v>
      </c>
    </row>
    <row r="9" spans="2:55" s="19" customFormat="1" ht="22.5" customHeight="1">
      <c r="B9" s="20"/>
      <c r="C9" s="21" t="s">
        <v>75</v>
      </c>
      <c r="D9" s="21"/>
      <c r="E9" s="21" t="s">
        <v>7</v>
      </c>
      <c r="F9" s="21"/>
      <c r="G9" s="21" t="s">
        <v>184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34" t="s">
        <v>63</v>
      </c>
      <c r="I10" s="34" t="s">
        <v>64</v>
      </c>
      <c r="J10" s="34" t="s">
        <v>65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163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199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991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202</v>
      </c>
      <c r="E14" s="78">
        <v>0</v>
      </c>
      <c r="F14" t="s">
        <v>202</v>
      </c>
      <c r="G14" s="77">
        <v>0</v>
      </c>
      <c r="H14" s="78">
        <v>0</v>
      </c>
      <c r="I14" s="78">
        <v>0</v>
      </c>
    </row>
    <row r="15" spans="2:55">
      <c r="B15" s="79" t="s">
        <v>992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202</v>
      </c>
      <c r="E16" s="78">
        <v>0</v>
      </c>
      <c r="F16" t="s">
        <v>202</v>
      </c>
      <c r="G16" s="77">
        <v>0</v>
      </c>
      <c r="H16" s="78">
        <v>0</v>
      </c>
      <c r="I16" s="78">
        <v>0</v>
      </c>
    </row>
    <row r="17" spans="2:9">
      <c r="B17" s="79" t="s">
        <v>210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991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202</v>
      </c>
      <c r="E19" s="78">
        <v>0</v>
      </c>
      <c r="F19" t="s">
        <v>202</v>
      </c>
      <c r="G19" s="77">
        <v>0</v>
      </c>
      <c r="H19" s="78">
        <v>0</v>
      </c>
      <c r="I19" s="78">
        <v>0</v>
      </c>
    </row>
    <row r="20" spans="2:9">
      <c r="B20" s="79" t="s">
        <v>992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202</v>
      </c>
      <c r="E21" s="78">
        <v>0</v>
      </c>
      <c r="F21" t="s">
        <v>202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B8" sqref="B8:K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195</v>
      </c>
    </row>
    <row r="2" spans="2:60">
      <c r="B2" s="2" t="s">
        <v>1</v>
      </c>
      <c r="C2" s="2" t="s">
        <v>196</v>
      </c>
    </row>
    <row r="3" spans="2:60">
      <c r="B3" s="2" t="s">
        <v>2</v>
      </c>
      <c r="C3" s="2" t="s">
        <v>197</v>
      </c>
    </row>
    <row r="4" spans="2:60">
      <c r="B4" s="2" t="s">
        <v>3</v>
      </c>
      <c r="C4" s="2"/>
    </row>
    <row r="5" spans="2:60">
      <c r="B5" s="2"/>
      <c r="C5" s="2"/>
    </row>
    <row r="7" spans="2:60" ht="26.25" customHeight="1">
      <c r="B7" s="101" t="s">
        <v>164</v>
      </c>
      <c r="C7" s="102"/>
      <c r="D7" s="102"/>
      <c r="E7" s="102"/>
      <c r="F7" s="102"/>
      <c r="G7" s="102"/>
      <c r="H7" s="102"/>
      <c r="I7" s="102"/>
      <c r="J7" s="102"/>
      <c r="K7" s="103"/>
    </row>
    <row r="8" spans="2:60" s="19" customFormat="1" ht="66">
      <c r="B8" s="50" t="s">
        <v>98</v>
      </c>
      <c r="C8" s="50" t="s">
        <v>51</v>
      </c>
      <c r="D8" s="50" t="s">
        <v>52</v>
      </c>
      <c r="E8" s="50" t="s">
        <v>165</v>
      </c>
      <c r="F8" s="50" t="s">
        <v>166</v>
      </c>
      <c r="G8" s="50" t="s">
        <v>54</v>
      </c>
      <c r="H8" s="50" t="s">
        <v>167</v>
      </c>
      <c r="I8" s="50" t="s">
        <v>5</v>
      </c>
      <c r="J8" s="50" t="s">
        <v>58</v>
      </c>
      <c r="K8" s="50" t="s">
        <v>59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199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202</v>
      </c>
      <c r="D13" t="s">
        <v>202</v>
      </c>
      <c r="E13" s="19"/>
      <c r="F13" s="78">
        <v>0</v>
      </c>
      <c r="G13" t="s">
        <v>202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210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202</v>
      </c>
      <c r="D15" t="s">
        <v>202</v>
      </c>
      <c r="E15" s="19"/>
      <c r="F15" s="78">
        <v>0</v>
      </c>
      <c r="G15" t="s">
        <v>202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13" sqref="C1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195</v>
      </c>
    </row>
    <row r="2" spans="2:60">
      <c r="B2" s="2" t="s">
        <v>1</v>
      </c>
      <c r="C2" t="s">
        <v>196</v>
      </c>
    </row>
    <row r="3" spans="2:60">
      <c r="B3" s="2" t="s">
        <v>2</v>
      </c>
      <c r="C3" t="s">
        <v>197</v>
      </c>
    </row>
    <row r="4" spans="2:60">
      <c r="B4" s="2" t="s">
        <v>3</v>
      </c>
    </row>
    <row r="5" spans="2:60">
      <c r="B5" s="2"/>
    </row>
    <row r="7" spans="2:60" ht="26.25" customHeight="1">
      <c r="B7" s="101" t="s">
        <v>169</v>
      </c>
      <c r="C7" s="102"/>
      <c r="D7" s="102"/>
      <c r="E7" s="102"/>
      <c r="F7" s="102"/>
      <c r="G7" s="102"/>
      <c r="H7" s="102"/>
      <c r="I7" s="102"/>
      <c r="J7" s="102"/>
      <c r="K7" s="103"/>
    </row>
    <row r="8" spans="2:60" s="19" customFormat="1" ht="63">
      <c r="B8" s="50" t="s">
        <v>98</v>
      </c>
      <c r="C8" s="53" t="s">
        <v>50</v>
      </c>
      <c r="D8" s="53" t="s">
        <v>52</v>
      </c>
      <c r="E8" s="53" t="s">
        <v>165</v>
      </c>
      <c r="F8" s="53" t="s">
        <v>166</v>
      </c>
      <c r="G8" s="53" t="s">
        <v>54</v>
      </c>
      <c r="H8" s="53" t="s">
        <v>167</v>
      </c>
      <c r="I8" s="53" t="s">
        <v>5</v>
      </c>
      <c r="J8" s="53" t="s">
        <v>58</v>
      </c>
      <c r="K8" s="54" t="s">
        <v>59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34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170</v>
      </c>
      <c r="C11" s="25"/>
      <c r="D11" s="7"/>
      <c r="E11" s="7"/>
      <c r="F11" s="7"/>
      <c r="G11" s="7"/>
      <c r="H11" s="76">
        <v>0</v>
      </c>
      <c r="I11" s="75">
        <v>-144.54802264106999</v>
      </c>
      <c r="J11" s="76">
        <v>1</v>
      </c>
      <c r="K11" s="76">
        <v>-5.0000000000000001E-4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199</v>
      </c>
      <c r="C12" s="15"/>
      <c r="D12" s="15"/>
      <c r="E12" s="15"/>
      <c r="F12" s="15"/>
      <c r="G12" s="15"/>
      <c r="H12" s="80">
        <v>0</v>
      </c>
      <c r="I12" s="81">
        <v>-140.07268928107001</v>
      </c>
      <c r="J12" s="80">
        <v>0.96899999999999997</v>
      </c>
      <c r="K12" s="80">
        <v>-4.0000000000000002E-4</v>
      </c>
    </row>
    <row r="13" spans="2:60">
      <c r="B13" t="s">
        <v>993</v>
      </c>
      <c r="C13" t="s">
        <v>994</v>
      </c>
      <c r="D13" t="s">
        <v>202</v>
      </c>
      <c r="E13" t="s">
        <v>203</v>
      </c>
      <c r="F13" s="78">
        <v>0</v>
      </c>
      <c r="G13" t="s">
        <v>104</v>
      </c>
      <c r="H13" s="78">
        <v>0</v>
      </c>
      <c r="I13" s="77">
        <v>-140.07276999999999</v>
      </c>
      <c r="J13" s="78">
        <v>0.96899999999999997</v>
      </c>
      <c r="K13" s="78">
        <v>-4.0000000000000002E-4</v>
      </c>
    </row>
    <row r="14" spans="2:60">
      <c r="B14" t="s">
        <v>995</v>
      </c>
      <c r="C14" t="s">
        <v>996</v>
      </c>
      <c r="D14" t="s">
        <v>202</v>
      </c>
      <c r="E14" t="s">
        <v>203</v>
      </c>
      <c r="F14" s="78">
        <v>6.25E-2</v>
      </c>
      <c r="G14" t="s">
        <v>104</v>
      </c>
      <c r="H14" s="78">
        <v>0</v>
      </c>
      <c r="I14" s="77">
        <v>6.0968100000000003E-5</v>
      </c>
      <c r="J14" s="78">
        <v>0</v>
      </c>
      <c r="K14" s="78">
        <v>0</v>
      </c>
    </row>
    <row r="15" spans="2:60">
      <c r="B15" t="s">
        <v>997</v>
      </c>
      <c r="C15" t="s">
        <v>998</v>
      </c>
      <c r="D15" t="s">
        <v>202</v>
      </c>
      <c r="E15" t="s">
        <v>203</v>
      </c>
      <c r="F15" s="78">
        <v>7.9000000000000001E-2</v>
      </c>
      <c r="G15" t="s">
        <v>104</v>
      </c>
      <c r="H15" s="78">
        <v>0</v>
      </c>
      <c r="I15" s="77">
        <v>1.386911E-5</v>
      </c>
      <c r="J15" s="78">
        <v>0</v>
      </c>
      <c r="K15" s="78">
        <v>0</v>
      </c>
    </row>
    <row r="16" spans="2:60">
      <c r="B16" t="s">
        <v>999</v>
      </c>
      <c r="C16" t="s">
        <v>1000</v>
      </c>
      <c r="D16" t="s">
        <v>202</v>
      </c>
      <c r="E16" t="s">
        <v>203</v>
      </c>
      <c r="F16" s="78">
        <v>0</v>
      </c>
      <c r="G16" t="s">
        <v>104</v>
      </c>
      <c r="H16" s="78">
        <v>0</v>
      </c>
      <c r="I16" s="77">
        <v>1.9038099999999999E-6</v>
      </c>
      <c r="J16" s="78">
        <v>0</v>
      </c>
      <c r="K16" s="78">
        <v>0</v>
      </c>
    </row>
    <row r="17" spans="2:11">
      <c r="B17" t="s">
        <v>1001</v>
      </c>
      <c r="C17" t="s">
        <v>1002</v>
      </c>
      <c r="D17" t="s">
        <v>202</v>
      </c>
      <c r="E17" t="s">
        <v>203</v>
      </c>
      <c r="F17" s="78">
        <v>8.5000000000000006E-2</v>
      </c>
      <c r="G17" t="s">
        <v>104</v>
      </c>
      <c r="H17" s="78">
        <v>0</v>
      </c>
      <c r="I17" s="77">
        <v>3.9779100000000003E-6</v>
      </c>
      <c r="J17" s="78">
        <v>0</v>
      </c>
      <c r="K17" s="78">
        <v>0</v>
      </c>
    </row>
    <row r="18" spans="2:11">
      <c r="B18" s="79" t="s">
        <v>210</v>
      </c>
      <c r="D18" s="19"/>
      <c r="E18" s="19"/>
      <c r="F18" s="19"/>
      <c r="G18" s="19"/>
      <c r="H18" s="80">
        <v>0</v>
      </c>
      <c r="I18" s="81">
        <v>-4.4753333599999996</v>
      </c>
      <c r="J18" s="80">
        <v>3.1E-2</v>
      </c>
      <c r="K18" s="80">
        <v>0</v>
      </c>
    </row>
    <row r="19" spans="2:11">
      <c r="B19" t="s">
        <v>1003</v>
      </c>
      <c r="C19" t="s">
        <v>1004</v>
      </c>
      <c r="D19" t="s">
        <v>202</v>
      </c>
      <c r="E19" t="s">
        <v>203</v>
      </c>
      <c r="F19" s="78">
        <v>0</v>
      </c>
      <c r="G19" t="s">
        <v>108</v>
      </c>
      <c r="H19" s="78">
        <v>0</v>
      </c>
      <c r="I19" s="77">
        <v>-4.4753333599999996</v>
      </c>
      <c r="J19" s="78">
        <v>3.1E-2</v>
      </c>
      <c r="K19" s="78">
        <v>0</v>
      </c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2"/>
  <sheetViews>
    <sheetView rightToLeft="1" workbookViewId="0">
      <selection activeCell="C11" sqref="C1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1.28515625" style="16" bestFit="1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195</v>
      </c>
    </row>
    <row r="2" spans="2:17">
      <c r="B2" s="2" t="s">
        <v>1</v>
      </c>
      <c r="C2" t="s">
        <v>196</v>
      </c>
    </row>
    <row r="3" spans="2:17">
      <c r="B3" s="2" t="s">
        <v>2</v>
      </c>
      <c r="C3" t="s">
        <v>197</v>
      </c>
    </row>
    <row r="4" spans="2:17">
      <c r="B4" s="2" t="s">
        <v>3</v>
      </c>
    </row>
    <row r="5" spans="2:17">
      <c r="B5" s="2"/>
    </row>
    <row r="7" spans="2:17" ht="26.25" customHeight="1">
      <c r="B7" s="101" t="s">
        <v>171</v>
      </c>
      <c r="C7" s="102"/>
      <c r="D7" s="102"/>
    </row>
    <row r="8" spans="2:17" s="19" customFormat="1" ht="47.25">
      <c r="B8" s="50" t="s">
        <v>98</v>
      </c>
      <c r="C8" s="56" t="s">
        <v>172</v>
      </c>
      <c r="D8" s="57" t="s">
        <v>173</v>
      </c>
    </row>
    <row r="9" spans="2:17" s="19" customFormat="1">
      <c r="B9" s="20"/>
      <c r="C9" s="31" t="s">
        <v>187</v>
      </c>
      <c r="D9" s="45" t="s">
        <v>75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174</v>
      </c>
      <c r="C11" s="75">
        <f>C12+C19</f>
        <v>9089.7690000000002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199</v>
      </c>
      <c r="C12" s="81">
        <f>SUM(C13:C18)</f>
        <v>7625.8280000000004</v>
      </c>
    </row>
    <row r="13" spans="2:17">
      <c r="B13" s="85" t="s" vm="1">
        <v>1019</v>
      </c>
      <c r="C13" s="77">
        <f>'[5]קרנות השקעה '!$AO$31</f>
        <v>221.28399999999999</v>
      </c>
    </row>
    <row r="14" spans="2:17">
      <c r="B14" s="85" t="s">
        <v>1020</v>
      </c>
      <c r="C14" s="77">
        <f>'[5]קרנות השקעה '!$AO$32</f>
        <v>244.94</v>
      </c>
    </row>
    <row r="15" spans="2:17">
      <c r="B15" s="85" t="s">
        <v>1021</v>
      </c>
      <c r="C15" s="77">
        <f>'[5]קרנות השקעה '!$AO$33</f>
        <v>123.727</v>
      </c>
    </row>
    <row r="16" spans="2:17">
      <c r="B16" s="85" t="s">
        <v>1022</v>
      </c>
      <c r="C16" s="77">
        <f>'[5]קרנות השקעה '!$AO$34</f>
        <v>2521.239</v>
      </c>
    </row>
    <row r="17" spans="2:4">
      <c r="B17" s="85" t="s">
        <v>1023</v>
      </c>
      <c r="C17" s="77">
        <f>'[5]קרנות השקעה '!$AO$35</f>
        <v>2362.4290000000001</v>
      </c>
    </row>
    <row r="18" spans="2:4">
      <c r="B18" s="85" t="s" vm="2">
        <v>1024</v>
      </c>
      <c r="C18" s="77">
        <f>'[5]קרנות השקעה '!$AO$39</f>
        <v>2152.2089999999998</v>
      </c>
    </row>
    <row r="19" spans="2:4">
      <c r="B19" s="79" t="s">
        <v>210</v>
      </c>
      <c r="C19" s="81">
        <f>SUM(C20:C22)</f>
        <v>1463.9409999999998</v>
      </c>
    </row>
    <row r="20" spans="2:4">
      <c r="B20" s="85" t="s" vm="3">
        <v>1025</v>
      </c>
      <c r="C20" s="77">
        <f>'[5]קרנות השקעה '!$AO$26</f>
        <v>471.245</v>
      </c>
    </row>
    <row r="21" spans="2:4">
      <c r="B21" s="85" t="s" vm="4">
        <v>1026</v>
      </c>
      <c r="C21" s="77">
        <f>'[5]קרנות השקעה '!$AO$28</f>
        <v>794</v>
      </c>
    </row>
    <row r="22" spans="2:4">
      <c r="B22" t="s" vm="5">
        <v>1027</v>
      </c>
      <c r="C22" s="77">
        <f>'[5]קרנות השקעה '!$AO$24</f>
        <v>198.696</v>
      </c>
      <c r="D22" s="86"/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B8" sqref="B8:P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195</v>
      </c>
    </row>
    <row r="2" spans="2:18">
      <c r="B2" s="2" t="s">
        <v>1</v>
      </c>
      <c r="C2" t="s">
        <v>196</v>
      </c>
    </row>
    <row r="3" spans="2:18">
      <c r="B3" s="2" t="s">
        <v>2</v>
      </c>
      <c r="C3" t="s">
        <v>197</v>
      </c>
    </row>
    <row r="4" spans="2:18">
      <c r="B4" s="2" t="s">
        <v>3</v>
      </c>
    </row>
    <row r="5" spans="2:18">
      <c r="B5" s="2"/>
    </row>
    <row r="7" spans="2:18" ht="26.25" customHeight="1">
      <c r="B7" s="101" t="s">
        <v>175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3"/>
    </row>
    <row r="8" spans="2:18" s="19" customFormat="1" ht="63">
      <c r="B8" s="4" t="s">
        <v>98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176</v>
      </c>
      <c r="L8" s="28" t="s">
        <v>192</v>
      </c>
      <c r="M8" s="28" t="s">
        <v>177</v>
      </c>
      <c r="N8" s="28" t="s">
        <v>74</v>
      </c>
      <c r="O8" s="28" t="s">
        <v>58</v>
      </c>
      <c r="P8" s="36" t="s">
        <v>185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186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34" t="s">
        <v>64</v>
      </c>
      <c r="J10" s="34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34" t="s">
        <v>79</v>
      </c>
      <c r="P10" s="34" t="s">
        <v>80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199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269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202</v>
      </c>
      <c r="C14" t="s">
        <v>202</v>
      </c>
      <c r="D14" t="s">
        <v>202</v>
      </c>
      <c r="E14" t="s">
        <v>202</v>
      </c>
      <c r="H14" s="77">
        <v>0</v>
      </c>
      <c r="I14" t="s">
        <v>202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231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202</v>
      </c>
      <c r="C16" t="s">
        <v>202</v>
      </c>
      <c r="D16" t="s">
        <v>202</v>
      </c>
      <c r="E16" t="s">
        <v>202</v>
      </c>
      <c r="H16" s="77">
        <v>0</v>
      </c>
      <c r="I16" t="s">
        <v>202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270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202</v>
      </c>
      <c r="C18" t="s">
        <v>202</v>
      </c>
      <c r="D18" t="s">
        <v>202</v>
      </c>
      <c r="E18" t="s">
        <v>202</v>
      </c>
      <c r="H18" s="77">
        <v>0</v>
      </c>
      <c r="I18" t="s">
        <v>202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462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202</v>
      </c>
      <c r="C20" t="s">
        <v>202</v>
      </c>
      <c r="D20" t="s">
        <v>202</v>
      </c>
      <c r="E20" t="s">
        <v>202</v>
      </c>
      <c r="H20" s="77">
        <v>0</v>
      </c>
      <c r="I20" t="s">
        <v>202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210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271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202</v>
      </c>
      <c r="C23" t="s">
        <v>202</v>
      </c>
      <c r="D23" t="s">
        <v>202</v>
      </c>
      <c r="E23" t="s">
        <v>202</v>
      </c>
      <c r="H23" s="77">
        <v>0</v>
      </c>
      <c r="I23" t="s">
        <v>202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272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202</v>
      </c>
      <c r="C25" t="s">
        <v>202</v>
      </c>
      <c r="D25" t="s">
        <v>202</v>
      </c>
      <c r="E25" t="s">
        <v>202</v>
      </c>
      <c r="H25" s="77">
        <v>0</v>
      </c>
      <c r="I25" t="s">
        <v>202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212</v>
      </c>
      <c r="D26" s="16"/>
    </row>
    <row r="27" spans="2:16">
      <c r="B27" t="s">
        <v>265</v>
      </c>
      <c r="D27" s="16"/>
    </row>
    <row r="28" spans="2:16">
      <c r="B28" t="s">
        <v>267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B8" sqref="B8:P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195</v>
      </c>
    </row>
    <row r="2" spans="2:18">
      <c r="B2" s="2" t="s">
        <v>1</v>
      </c>
      <c r="C2" t="s">
        <v>196</v>
      </c>
    </row>
    <row r="3" spans="2:18">
      <c r="B3" s="2" t="s">
        <v>2</v>
      </c>
      <c r="C3" t="s">
        <v>197</v>
      </c>
    </row>
    <row r="4" spans="2:18">
      <c r="B4" s="2" t="s">
        <v>3</v>
      </c>
    </row>
    <row r="5" spans="2:18">
      <c r="B5" s="2"/>
    </row>
    <row r="7" spans="2:18" ht="26.25" customHeight="1">
      <c r="B7" s="101" t="s">
        <v>179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3"/>
    </row>
    <row r="8" spans="2:18" s="19" customFormat="1" ht="63">
      <c r="B8" s="4" t="s">
        <v>98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176</v>
      </c>
      <c r="L8" s="28" t="s">
        <v>189</v>
      </c>
      <c r="M8" s="28" t="s">
        <v>177</v>
      </c>
      <c r="N8" s="28" t="s">
        <v>74</v>
      </c>
      <c r="O8" s="28" t="s">
        <v>58</v>
      </c>
      <c r="P8" s="36" t="s">
        <v>185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186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18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199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882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202</v>
      </c>
      <c r="C14" t="s">
        <v>202</v>
      </c>
      <c r="D14" t="s">
        <v>202</v>
      </c>
      <c r="E14" t="s">
        <v>202</v>
      </c>
      <c r="H14" s="77">
        <v>0</v>
      </c>
      <c r="I14" t="s">
        <v>202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883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202</v>
      </c>
      <c r="C16" t="s">
        <v>202</v>
      </c>
      <c r="D16" t="s">
        <v>202</v>
      </c>
      <c r="E16" t="s">
        <v>202</v>
      </c>
      <c r="H16" s="77">
        <v>0</v>
      </c>
      <c r="I16" t="s">
        <v>202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270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202</v>
      </c>
      <c r="C18" t="s">
        <v>202</v>
      </c>
      <c r="D18" t="s">
        <v>202</v>
      </c>
      <c r="E18" t="s">
        <v>202</v>
      </c>
      <c r="H18" s="77">
        <v>0</v>
      </c>
      <c r="I18" t="s">
        <v>202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462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202</v>
      </c>
      <c r="C20" t="s">
        <v>202</v>
      </c>
      <c r="D20" t="s">
        <v>202</v>
      </c>
      <c r="E20" t="s">
        <v>202</v>
      </c>
      <c r="H20" s="77">
        <v>0</v>
      </c>
      <c r="I20" t="s">
        <v>202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210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271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202</v>
      </c>
      <c r="C23" t="s">
        <v>202</v>
      </c>
      <c r="D23" t="s">
        <v>202</v>
      </c>
      <c r="E23" t="s">
        <v>202</v>
      </c>
      <c r="H23" s="77">
        <v>0</v>
      </c>
      <c r="I23" t="s">
        <v>202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272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202</v>
      </c>
      <c r="C25" t="s">
        <v>202</v>
      </c>
      <c r="D25" t="s">
        <v>202</v>
      </c>
      <c r="E25" t="s">
        <v>202</v>
      </c>
      <c r="H25" s="77">
        <v>0</v>
      </c>
      <c r="I25" t="s">
        <v>202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212</v>
      </c>
      <c r="D26" s="16"/>
    </row>
    <row r="27" spans="2:16">
      <c r="B27" t="s">
        <v>265</v>
      </c>
      <c r="D27" s="16"/>
    </row>
    <row r="28" spans="2:16">
      <c r="B28" t="s">
        <v>267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B8" sqref="B8:P8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195</v>
      </c>
    </row>
    <row r="2" spans="2:23">
      <c r="B2" s="2" t="s">
        <v>1</v>
      </c>
      <c r="C2" t="s">
        <v>196</v>
      </c>
    </row>
    <row r="3" spans="2:23">
      <c r="B3" s="2" t="s">
        <v>2</v>
      </c>
      <c r="C3" t="s">
        <v>197</v>
      </c>
    </row>
    <row r="4" spans="2:23">
      <c r="B4" s="2" t="s">
        <v>3</v>
      </c>
    </row>
    <row r="5" spans="2:23">
      <c r="B5" s="2"/>
    </row>
    <row r="7" spans="2:23" ht="26.25" customHeight="1">
      <c r="B7" s="101" t="s">
        <v>181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3"/>
    </row>
    <row r="8" spans="2:23" s="19" customFormat="1" ht="63">
      <c r="B8" s="4" t="s">
        <v>98</v>
      </c>
      <c r="C8" s="28" t="s">
        <v>50</v>
      </c>
      <c r="D8" s="28" t="s">
        <v>85</v>
      </c>
      <c r="E8" s="28" t="s">
        <v>52</v>
      </c>
      <c r="F8" s="28" t="s">
        <v>53</v>
      </c>
      <c r="G8" s="28" t="s">
        <v>72</v>
      </c>
      <c r="H8" s="28" t="s">
        <v>73</v>
      </c>
      <c r="I8" s="28" t="s">
        <v>54</v>
      </c>
      <c r="J8" s="28" t="s">
        <v>55</v>
      </c>
      <c r="K8" s="28" t="s">
        <v>176</v>
      </c>
      <c r="L8" s="28" t="s">
        <v>189</v>
      </c>
      <c r="M8" s="28" t="s">
        <v>177</v>
      </c>
      <c r="N8" s="28" t="s">
        <v>74</v>
      </c>
      <c r="O8" s="28" t="s">
        <v>58</v>
      </c>
      <c r="P8" s="36" t="s">
        <v>185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75</v>
      </c>
      <c r="H9" s="31" t="s">
        <v>76</v>
      </c>
      <c r="I9" s="31"/>
      <c r="J9" s="31" t="s">
        <v>7</v>
      </c>
      <c r="K9" s="31" t="s">
        <v>7</v>
      </c>
      <c r="L9" s="31" t="s">
        <v>186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7" t="s">
        <v>66</v>
      </c>
      <c r="L10" s="7" t="s">
        <v>67</v>
      </c>
      <c r="M10" s="7" t="s">
        <v>77</v>
      </c>
      <c r="N10" s="7" t="s">
        <v>78</v>
      </c>
      <c r="O10" s="7" t="s">
        <v>79</v>
      </c>
      <c r="P10" s="34" t="s">
        <v>80</v>
      </c>
      <c r="Q10" s="35"/>
    </row>
    <row r="11" spans="2:23" s="23" customFormat="1" ht="18" customHeight="1">
      <c r="B11" s="24" t="s">
        <v>182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199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882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202</v>
      </c>
      <c r="C14" t="s">
        <v>202</v>
      </c>
      <c r="D14" t="s">
        <v>202</v>
      </c>
      <c r="E14" t="s">
        <v>202</v>
      </c>
      <c r="F14" s="15"/>
      <c r="G14" s="15"/>
      <c r="H14" s="77">
        <v>0</v>
      </c>
      <c r="I14" t="s">
        <v>202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883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202</v>
      </c>
      <c r="C16" t="s">
        <v>202</v>
      </c>
      <c r="D16" t="s">
        <v>202</v>
      </c>
      <c r="E16" t="s">
        <v>202</v>
      </c>
      <c r="F16" s="15"/>
      <c r="G16" s="15"/>
      <c r="H16" s="77">
        <v>0</v>
      </c>
      <c r="I16" t="s">
        <v>202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270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202</v>
      </c>
      <c r="C18" t="s">
        <v>202</v>
      </c>
      <c r="D18" t="s">
        <v>202</v>
      </c>
      <c r="E18" t="s">
        <v>202</v>
      </c>
      <c r="F18" s="15"/>
      <c r="G18" s="15"/>
      <c r="H18" s="77">
        <v>0</v>
      </c>
      <c r="I18" t="s">
        <v>202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462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202</v>
      </c>
      <c r="C20" t="s">
        <v>202</v>
      </c>
      <c r="D20" t="s">
        <v>202</v>
      </c>
      <c r="E20" t="s">
        <v>202</v>
      </c>
      <c r="F20" s="15"/>
      <c r="G20" s="15"/>
      <c r="H20" s="77">
        <v>0</v>
      </c>
      <c r="I20" t="s">
        <v>202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210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271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202</v>
      </c>
      <c r="C23" t="s">
        <v>202</v>
      </c>
      <c r="D23" t="s">
        <v>202</v>
      </c>
      <c r="E23" t="s">
        <v>202</v>
      </c>
      <c r="H23" s="77">
        <v>0</v>
      </c>
      <c r="I23" t="s">
        <v>202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272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202</v>
      </c>
      <c r="C25" t="s">
        <v>202</v>
      </c>
      <c r="D25" t="s">
        <v>202</v>
      </c>
      <c r="E25" t="s">
        <v>202</v>
      </c>
      <c r="H25" s="77">
        <v>0</v>
      </c>
      <c r="I25" t="s">
        <v>202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212</v>
      </c>
      <c r="D26" s="16"/>
    </row>
    <row r="27" spans="2:23">
      <c r="B27" t="s">
        <v>265</v>
      </c>
      <c r="D27" s="16"/>
    </row>
    <row r="28" spans="2:23">
      <c r="B28" t="s">
        <v>266</v>
      </c>
      <c r="D28" s="16"/>
    </row>
    <row r="29" spans="2:23">
      <c r="B29" t="s">
        <v>267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2022-06-01T12:21:49Z</dcterms:modified>
</cp:coreProperties>
</file>