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2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H24" i="7" l="1"/>
  <c r="K24" i="7"/>
  <c r="K12" i="7"/>
  <c r="K11" i="7"/>
  <c r="H12" i="7"/>
  <c r="H11" i="7" s="1"/>
  <c r="L17" i="8"/>
  <c r="L12" i="8" s="1"/>
  <c r="L11" i="8" s="1"/>
  <c r="J11" i="8"/>
  <c r="J12" i="8"/>
  <c r="J17" i="8"/>
  <c r="D42" i="1" l="1"/>
  <c r="C42" i="1"/>
  <c r="N54" i="5" l="1"/>
  <c r="C21" i="27" l="1"/>
  <c r="C11" i="27"/>
  <c r="C12" i="27"/>
  <c r="I21" i="22" l="1"/>
  <c r="M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7">
    <s v="SDM SSAS Yitrot Revach"/>
    <s v="[Neches].[Neches].&amp;[60400892]"/>
    <s v="[Neches].[Neches].&amp;[78908]"/>
    <s v="[Neches].[Neches].&amp;[753000014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5]"/>
    <s v="[Neches].[Neches].&amp;[753000018]"/>
    <s v="[Neches].[Neches].&amp;[753000005]"/>
    <s v="[Neches].[Neches].&amp;[62001928]"/>
    <s v="[Neches].[Neches].&amp;[753000019]"/>
    <s v="[Neches].[Neches].&amp;[62019229]"/>
    <s v="[Neches].[Neches].&amp;[753000023]"/>
    <s v="[Neches].[Neches].&amp;[753000024]"/>
  </metadataStrings>
  <mdxMetadata count="17">
    <mdx n="0" f="m">
      <t c="1">
        <n x="1"/>
      </t>
    </mdx>
    <mdx n="0" f="m">
      <t c="1">
        <n x="2"/>
      </t>
    </mdx>
    <mdx n="0" f="m">
      <t c="1">
        <n x="3"/>
      </t>
    </mdx>
    <mdx n="0" f="p">
      <p n="4" np="5"/>
    </mdx>
    <mdx n="0" f="p">
      <p n="6" np="5"/>
    </mdx>
    <mdx n="0" f="p">
      <p n="7" np="5"/>
    </mdx>
    <mdx n="0" f="p">
      <p n="8" np="5"/>
    </mdx>
    <mdx n="0" f="p">
      <p n="9" np="5"/>
    </mdx>
    <mdx n="0" f="p">
      <p n="3" np="5"/>
    </mdx>
    <mdx n="0" f="p">
      <p n="10" np="5"/>
    </mdx>
    <mdx n="0" f="p">
      <p n="11" np="5"/>
    </mdx>
    <mdx n="0" f="m">
      <t c="1">
        <n x="12"/>
      </t>
    </mdx>
    <mdx n="0" f="m">
      <t c="1">
        <n x="13"/>
      </t>
    </mdx>
    <mdx n="0" f="m">
      <t c="1">
        <n x="14"/>
      </t>
    </mdx>
    <mdx n="0" f="p">
      <p n="13" np="5"/>
    </mdx>
    <mdx n="0" f="p">
      <p n="15" np="5"/>
    </mdx>
    <mdx n="0" f="p">
      <p n="16" np="5"/>
    </mdx>
  </mdxMetadata>
  <valueMetadata count="1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</valueMetadata>
</metadata>
</file>

<file path=xl/sharedStrings.xml><?xml version="1.0" encoding="utf-8"?>
<sst xmlns="http://schemas.openxmlformats.org/spreadsheetml/2006/main" count="4078" uniqueCount="1012">
  <si>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</si>
  <si>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</si>
  <si>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</si>
  <si>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</si>
  <si>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</si>
  <si>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</si>
  <si>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</si>
  <si>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</si>
  <si>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</si>
  <si>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</si>
  <si>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</si>
  <si>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</si>
  <si>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</si>
  <si>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</si>
  <si>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</si>
  <si>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</si>
  <si>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</si>
  <si>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</si>
  <si>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</si>
  <si>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</si>
  <si>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</si>
  <si>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</si>
  <si>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</si>
  <si>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</si>
  <si>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</si>
  <si>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</si>
  <si>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</si>
  <si>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</si>
  <si>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</si>
  <si>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</si>
  <si>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</si>
  <si>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</si>
  <si>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</si>
  <si>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</si>
  <si>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</si>
  <si>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</si>
  <si>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</si>
  <si>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</si>
  <si>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</si>
  <si>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</si>
  <si>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</si>
  <si>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</si>
  <si>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</si>
  <si>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</si>
  <si>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</si>
  <si>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</si>
  <si>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</si>
  <si>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</si>
  <si>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</si>
  <si>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</si>
  <si>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</si>
  <si>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</si>
  <si>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</si>
  <si>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</si>
  <si>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</si>
  <si>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</si>
  <si>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</si>
  <si>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</si>
  <si>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</si>
  <si>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</si>
  <si>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</si>
  <si>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</si>
  <si>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</si>
  <si>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</si>
  <si>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</si>
  <si>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</si>
  <si>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</si>
  <si>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</si>
  <si>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</si>
  <si>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</si>
  <si>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</si>
  <si>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</si>
  <si>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</si>
  <si>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</si>
  <si>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</si>
  <si>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</si>
  <si>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</si>
  <si>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</si>
  <si>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</si>
  <si>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</si>
  <si>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</si>
  <si>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</si>
  <si>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</si>
  <si>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</si>
  <si>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</si>
  <si>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</si>
  <si>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</si>
  <si>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</si>
  <si>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</si>
  <si>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</si>
  <si>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</si>
  <si>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</si>
  <si>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</si>
  <si>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</si>
  <si>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</si>
  <si>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</si>
  <si>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</si>
  <si>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</si>
  <si>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</si>
  <si>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</si>
  <si>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</si>
  <si>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</si>
  <si>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</si>
  <si>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</si>
  <si>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</si>
  <si>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</si>
  <si>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</si>
  <si>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</si>
  <si>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</si>
  <si>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</si>
  <si>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</si>
  <si>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</si>
  <si>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</si>
  <si>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</si>
  <si>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</si>
  <si>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</si>
  <si>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</si>
  <si>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</si>
  <si>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</si>
  <si>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</si>
  <si>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</si>
  <si>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</si>
  <si>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</si>
  <si>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</si>
  <si>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</si>
  <si>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</si>
  <si>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</si>
  <si>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</si>
  <si>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</si>
  <si>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</si>
  <si>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</si>
  <si>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</si>
  <si>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</si>
  <si>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</si>
  <si>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</si>
  <si>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</si>
  <si>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</si>
  <si>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</si>
  <si>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</si>
  <si>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</si>
  <si>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</si>
  <si>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</si>
  <si>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</si>
  <si>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</si>
  <si>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</si>
  <si>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</si>
  <si>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</si>
  <si>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</si>
  <si>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</si>
  <si>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</si>
  <si>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</si>
  <si>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</si>
  <si>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</si>
  <si>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</si>
  <si>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</si>
  <si>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</si>
  <si>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</si>
  <si>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</si>
  <si>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</si>
  <si>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</si>
  <si>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</si>
  <si>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</si>
  <si>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</si>
  <si>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</si>
  <si>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</si>
  <si>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</si>
  <si>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</si>
  <si>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</si>
  <si>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</si>
  <si>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</si>
  <si>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</si>
  <si>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</si>
  <si>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</si>
  <si>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</si>
  <si>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</si>
  <si>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</si>
  <si>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</si>
  <si>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</si>
  <si>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</si>
  <si>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</si>
  <si>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</si>
  <si>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</si>
  <si>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</si>
  <si>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</si>
  <si>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</si>
  <si>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</si>
  <si>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</si>
  <si>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</si>
  <si>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</si>
  <si>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</si>
  <si>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</si>
  <si>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</si>
  <si>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</si>
  <si>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30/06/2023</t>
  </si>
  <si>
    <t>משתתפות ברווחים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</si>
  <si>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</si>
  <si>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</si>
  <si>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</si>
  <si>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</si>
  <si>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</si>
  <si>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</si>
  <si>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</si>
  <si>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</si>
  <si>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</si>
  <si>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</si>
  <si>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</si>
  <si>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</si>
  <si>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</si>
  <si>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</si>
  <si>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</si>
  <si>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</si>
  <si>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</si>
  <si>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</si>
  <si>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</si>
  <si>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</si>
  <si>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</si>
  <si>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</si>
  <si>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</si>
  <si>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10/09/19</t>
  </si>
  <si>
    <t>ממשל צמוד 1025</t>
  </si>
  <si>
    <t>1135912</t>
  </si>
  <si>
    <t>18/11/20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</si>
  <si>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</si>
  <si>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</si>
  <si>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</si>
  <si>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</si>
  <si>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</si>
  <si>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מקמ 1123- מדינת ישראל</t>
  </si>
  <si>
    <t>8231128</t>
  </si>
  <si>
    <t>03/11/22</t>
  </si>
  <si>
    <t>מקמ 214- מדינת ישראל</t>
  </si>
  <si>
    <t>8240210</t>
  </si>
  <si>
    <t>12/02/23</t>
  </si>
  <si>
    <t>מקמ 314- מדינת ישראל</t>
  </si>
  <si>
    <t>8240319</t>
  </si>
  <si>
    <t>05/03/23</t>
  </si>
  <si>
    <t>מקמ 913- מדינת ישראל</t>
  </si>
  <si>
    <t>8230914</t>
  </si>
  <si>
    <t>19/09/22</t>
  </si>
  <si>
    <t>סה"כ שחר</t>
  </si>
  <si>
    <t>ממשל שקלי 0324- ממשל שקלית</t>
  </si>
  <si>
    <t>1130848</t>
  </si>
  <si>
    <t>19/08/21</t>
  </si>
  <si>
    <t>ממשל שקלי 0327- ממשל שקלית</t>
  </si>
  <si>
    <t>1139344</t>
  </si>
  <si>
    <t>13/09/17</t>
  </si>
  <si>
    <t>ממשל שקלי 1026- ממשל שקלית</t>
  </si>
  <si>
    <t>1099456</t>
  </si>
  <si>
    <t>04/02/09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</si>
  <si>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</si>
  <si>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</si>
  <si>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</si>
  <si>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</si>
  <si>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</si>
  <si>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</si>
  <si>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</si>
  <si>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</si>
  <si>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</si>
  <si>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ממשל שקלית</t>
  </si>
  <si>
    <t>1180660</t>
  </si>
  <si>
    <t>27/02/22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</si>
  <si>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</si>
  <si>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</si>
  <si>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</si>
  <si>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</si>
  <si>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</si>
  <si>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</si>
  <si>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</si>
  <si>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</si>
  <si>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</si>
  <si>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</si>
  <si>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</si>
  <si>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</si>
  <si>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</si>
  <si>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</si>
  <si>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</si>
  <si>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</si>
  <si>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</si>
  <si>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</si>
  <si>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</si>
  <si>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</si>
  <si>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</si>
  <si>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</si>
  <si>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</si>
  <si>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</si>
  <si>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</si>
  <si>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</si>
  <si>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</si>
  <si>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</si>
  <si>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</si>
  <si>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</si>
  <si>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</si>
  <si>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</si>
  <si>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</si>
  <si>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09/06/15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</si>
  <si>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</si>
  <si>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</si>
  <si>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</si>
  <si>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</si>
  <si>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</si>
  <si>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</si>
  <si>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</si>
  <si>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12/03/13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</si>
  <si>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</si>
  <si>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</si>
  <si>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</si>
  <si>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</si>
  <si>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</si>
  <si>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</si>
  <si>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</si>
  <si>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</si>
  <si>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</si>
  <si>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</si>
  <si>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</si>
  <si>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</si>
  <si>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</si>
  <si>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עזריאלי אג4- עזריאלי קבוצה</t>
  </si>
  <si>
    <t>1138650</t>
  </si>
  <si>
    <t>03/04/23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</si>
  <si>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</si>
  <si>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</si>
  <si>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</si>
  <si>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</si>
  <si>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</si>
  <si>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</si>
  <si>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</si>
  <si>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</si>
  <si>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</si>
  <si>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</si>
  <si>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</si>
  <si>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</si>
  <si>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</si>
  <si>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</si>
  <si>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</si>
  <si>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</si>
  <si>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</si>
  <si>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</si>
  <si>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</si>
  <si>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</si>
  <si>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</si>
  <si>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</si>
  <si>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</si>
  <si>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</si>
  <si>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</si>
  <si>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</si>
  <si>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</si>
  <si>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</si>
  <si>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אג7- הראל הנפקות</t>
  </si>
  <si>
    <t>1126077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</si>
  <si>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</si>
  <si>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</si>
  <si>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</si>
  <si>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</si>
  <si>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</si>
  <si>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</si>
  <si>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</si>
  <si>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</si>
  <si>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</si>
  <si>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</si>
  <si>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</si>
  <si>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</si>
  <si>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</si>
  <si>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</si>
  <si>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</si>
  <si>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</si>
  <si>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</si>
  <si>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</si>
  <si>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</si>
  <si>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</si>
  <si>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</si>
  <si>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</si>
  <si>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</si>
  <si>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</si>
  <si>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</si>
  <si>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</si>
  <si>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</si>
  <si>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</si>
  <si>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</si>
  <si>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15/06/21</t>
  </si>
  <si>
    <t>פועלים אג"ח 100- פועלים</t>
  </si>
  <si>
    <t>6620488</t>
  </si>
  <si>
    <t>12/06/23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</si>
  <si>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</si>
  <si>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</si>
  <si>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</si>
  <si>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</si>
  <si>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</si>
  <si>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</si>
  <si>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</si>
  <si>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</si>
  <si>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</si>
  <si>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</si>
  <si>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</si>
  <si>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</si>
  <si>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</si>
  <si>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</si>
  <si>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</si>
  <si>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</si>
  <si>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</si>
  <si>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</si>
  <si>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</si>
  <si>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</si>
  <si>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</si>
  <si>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</si>
  <si>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</si>
  <si>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</si>
  <si>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</si>
  <si>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</si>
  <si>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קרסו אג3- קרסו מוטורס</t>
  </si>
  <si>
    <t>1141829</t>
  </si>
  <si>
    <t>06/09/17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</si>
  <si>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</si>
  <si>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</si>
  <si>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</si>
  <si>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</si>
  <si>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</si>
  <si>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</si>
  <si>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</si>
  <si>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</si>
  <si>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</si>
  <si>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</si>
  <si>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</si>
  <si>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</si>
  <si>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</si>
  <si>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</si>
  <si>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</si>
  <si>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</si>
  <si>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</si>
  <si>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</si>
  <si>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</si>
  <si>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</si>
  <si>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</si>
  <si>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</si>
  <si>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</si>
  <si>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</si>
  <si>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</si>
  <si>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</si>
  <si>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</si>
  <si>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</si>
  <si>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</si>
  <si>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</si>
  <si>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</si>
  <si>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</si>
  <si>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</si>
  <si>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</si>
  <si>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</si>
  <si>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</si>
  <si>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</si>
  <si>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</si>
  <si>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</si>
  <si>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</si>
  <si>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</si>
  <si>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</si>
  <si>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</si>
  <si>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</si>
  <si>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</si>
  <si>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</si>
  <si>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</si>
  <si>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</si>
  <si>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</si>
  <si>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</si>
  <si>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</si>
  <si>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</si>
  <si>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</si>
  <si>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</si>
  <si>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</si>
  <si>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</si>
  <si>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</si>
  <si>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</si>
  <si>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</si>
  <si>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</si>
  <si>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</si>
  <si>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חברה לישראל- החברה לישראל</t>
  </si>
  <si>
    <t>576017</t>
  </si>
  <si>
    <t>דלק קבוצה- דלק קבוצה</t>
  </si>
  <si>
    <t>1084128</t>
  </si>
  <si>
    <t>1095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</si>
  <si>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</si>
  <si>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</si>
  <si>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</si>
  <si>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</si>
  <si>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</si>
  <si>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</si>
  <si>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</si>
  <si>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</si>
  <si>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</si>
  <si>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</si>
  <si>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</si>
  <si>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</si>
  <si>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</si>
  <si>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</si>
  <si>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</si>
  <si>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ארפורט סיטי- איירפורט סיטי</t>
  </si>
  <si>
    <t>1095835</t>
  </si>
  <si>
    <t>אלוני חץ</t>
  </si>
  <si>
    <t>390013</t>
  </si>
  <si>
    <t>אמות- אמות</t>
  </si>
  <si>
    <t>1097278</t>
  </si>
  <si>
    <t>1328</t>
  </si>
  <si>
    <t>מליסרון- מליסרון</t>
  </si>
  <si>
    <t>323014</t>
  </si>
  <si>
    <t>323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</si>
  <si>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</si>
  <si>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</si>
  <si>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</si>
  <si>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</si>
  <si>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</si>
  <si>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</si>
  <si>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דלתא גליל- דלתא</t>
  </si>
  <si>
    <t>627034</t>
  </si>
  <si>
    <t>אאורה- אאורה</t>
  </si>
  <si>
    <t>373019</t>
  </si>
  <si>
    <t>373</t>
  </si>
  <si>
    <t>אנלייט אנרגיה- אנלייט אנרגיה</t>
  </si>
  <si>
    <t>720011</t>
  </si>
  <si>
    <t>720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</si>
  <si>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</si>
  <si>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</si>
  <si>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</si>
  <si>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</si>
  <si>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</si>
  <si>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</si>
  <si>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</si>
  <si>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</si>
  <si>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</si>
  <si>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ג'י סיטי- גזית גלוב</t>
  </si>
  <si>
    <t>126011</t>
  </si>
  <si>
    <t>מגדלי תיכון- מגדלי הים התיכון</t>
  </si>
  <si>
    <t>1131523</t>
  </si>
  <si>
    <t>1614</t>
  </si>
  <si>
    <t>סאמיט- סאמיט</t>
  </si>
  <si>
    <t>1081686</t>
  </si>
  <si>
    <t>1060</t>
  </si>
  <si>
    <t>ריט1- ריט1</t>
  </si>
  <si>
    <t>1098920</t>
  </si>
  <si>
    <t>1357</t>
  </si>
  <si>
    <t>מטריקס- מטריקס</t>
  </si>
  <si>
    <t>445015</t>
  </si>
  <si>
    <t>445</t>
  </si>
  <si>
    <t>שירותי מידע</t>
  </si>
  <si>
    <t>הבורסה לני"ע בת"א- הבורסה לניע בתא</t>
  </si>
  <si>
    <t>1159029</t>
  </si>
  <si>
    <t>1778</t>
  </si>
  <si>
    <t>סה"כ מניות היתר</t>
  </si>
  <si>
    <t>איי ספאק 1- איי ספאק 1 בע"מ</t>
  </si>
  <si>
    <t>1179589</t>
  </si>
  <si>
    <t>1952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</si>
  <si>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</si>
  <si>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</si>
  <si>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</si>
  <si>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</si>
  <si>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</si>
  <si>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</si>
  <si>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</si>
  <si>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</si>
  <si>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</si>
  <si>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US74365A3095</t>
  </si>
  <si>
    <t>1554</t>
  </si>
  <si>
    <t>META PLATFORMS- META</t>
  </si>
  <si>
    <t>US30303M1027</t>
  </si>
  <si>
    <t>8326</t>
  </si>
  <si>
    <t>Commercial &amp; Professional Services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</si>
  <si>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</si>
  <si>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</si>
  <si>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</si>
  <si>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</si>
  <si>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</si>
  <si>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</si>
  <si>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</si>
  <si>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</si>
  <si>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</si>
  <si>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</si>
  <si>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</si>
  <si>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</si>
  <si>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</si>
  <si>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</si>
  <si>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</si>
  <si>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</si>
  <si>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</si>
  <si>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</si>
  <si>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</si>
  <si>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</si>
  <si>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</si>
  <si>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</si>
  <si>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</si>
  <si>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</si>
  <si>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</si>
  <si>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</si>
  <si>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</si>
  <si>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NVIDIA CORP- NVIDIA Corporation</t>
  </si>
  <si>
    <t>US67066G1040</t>
  </si>
  <si>
    <t>8336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</si>
  <si>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</si>
  <si>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</si>
  <si>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</si>
  <si>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</si>
  <si>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</si>
  <si>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</si>
  <si>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</si>
  <si>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</si>
  <si>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</si>
  <si>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</si>
  <si>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</si>
  <si>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</si>
  <si>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</si>
  <si>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PAYPAL- PYPL- Paypal</t>
  </si>
  <si>
    <t>US70450Y1038</t>
  </si>
  <si>
    <t>8330</t>
  </si>
  <si>
    <t>AAPLE COMP(AAPL- Apple</t>
  </si>
  <si>
    <t>US0378331005</t>
  </si>
  <si>
    <t>8338</t>
  </si>
  <si>
    <t>Technology Hardware &amp; Equipment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</si>
  <si>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</si>
  <si>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</si>
  <si>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</si>
  <si>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</si>
  <si>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</si>
  <si>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</si>
  <si>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</si>
  <si>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</si>
  <si>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</si>
  <si>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</si>
  <si>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</si>
  <si>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</si>
  <si>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</si>
  <si>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</si>
  <si>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</si>
  <si>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</si>
  <si>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</si>
  <si>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</si>
  <si>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</si>
  <si>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</si>
  <si>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</si>
  <si>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</si>
  <si>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</si>
  <si>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</si>
  <si>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</si>
  <si>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</si>
  <si>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</si>
  <si>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</si>
  <si>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</si>
  <si>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</si>
  <si>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</si>
  <si>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</si>
  <si>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</si>
  <si>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מור סל אינדקס בנקים- מור קרנות נאמנ</t>
  </si>
  <si>
    <t>1187764</t>
  </si>
  <si>
    <t>1799</t>
  </si>
  <si>
    <t>תכלית סל (4A) תא 35- מיטב תכלית</t>
  </si>
  <si>
    <t>1143700</t>
  </si>
  <si>
    <t>1734</t>
  </si>
  <si>
    <t>תכלית סל (4A) תא 90- מיטב תכלית</t>
  </si>
  <si>
    <t>1143783</t>
  </si>
  <si>
    <t>פסגות A4)'ETF) תא 35- פסגות קרנות מדד</t>
  </si>
  <si>
    <t>1148790</t>
  </si>
  <si>
    <t>1750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</si>
  <si>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</si>
  <si>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</si>
  <si>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</si>
  <si>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</si>
  <si>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</si>
  <si>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</si>
  <si>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קסם MOAT מנוטרל- קסם קרנות נאמנו</t>
  </si>
  <si>
    <t>5118781</t>
  </si>
  <si>
    <t>הראל S&amp;P 500 דולרי- הראל קרנות מדד</t>
  </si>
  <si>
    <t>1149020</t>
  </si>
  <si>
    <t>הראל סל DJ US MEDIC EQ שקלי- הראל קרנות מדד</t>
  </si>
  <si>
    <t>1167618</t>
  </si>
  <si>
    <t>פסגות דקס שקלי</t>
  </si>
  <si>
    <t>1149905</t>
  </si>
  <si>
    <t>1150838</t>
  </si>
  <si>
    <t>LYXOR ROBOTICS- ליקסור אינדקס</t>
  </si>
  <si>
    <t>1171974</t>
  </si>
  <si>
    <t>1851</t>
  </si>
  <si>
    <t>1150333</t>
  </si>
  <si>
    <t>1150457</t>
  </si>
  <si>
    <t>1150507</t>
  </si>
  <si>
    <t>1150564</t>
  </si>
  <si>
    <t>מור נסד"ק מנוטרל- מור קרנות נאמנ</t>
  </si>
  <si>
    <t>1165844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</si>
  <si>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</si>
  <si>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</si>
  <si>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</si>
  <si>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</si>
  <si>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</si>
  <si>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</si>
  <si>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</si>
  <si>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Nasdaq 100- מיטב תכלית</t>
  </si>
  <si>
    <t>1144401</t>
  </si>
  <si>
    <t>תכלית אינדקס ביג טק 30- מיטב תכלית</t>
  </si>
  <si>
    <t>1169341</t>
  </si>
  <si>
    <t>תכלית סל ביג טק 30 סין- מיטב תכלית</t>
  </si>
  <si>
    <t>1172642</t>
  </si>
  <si>
    <t>פסגות ETF- פסגות קרנות מדד</t>
  </si>
  <si>
    <t>1148162</t>
  </si>
  <si>
    <t>פסגות S&amp;P 500 מנוטרלת מט"ח- פסגות קרנות מדד</t>
  </si>
  <si>
    <t>1148436</t>
  </si>
  <si>
    <t>1148246</t>
  </si>
  <si>
    <t>1148287</t>
  </si>
  <si>
    <t>1149830</t>
  </si>
  <si>
    <t>פסגות סל 100 NASDAQ מנוטרלת מטבע- פסגות קרנות מדד</t>
  </si>
  <si>
    <t>1149822</t>
  </si>
  <si>
    <t>(NTR) FTSE 250 Mid  Cap קסם- קסם קרנות נאמנו</t>
  </si>
  <si>
    <t>1147099</t>
  </si>
  <si>
    <t>קסם SEMI- קסם קרנות נאמנו</t>
  </si>
  <si>
    <t>1174119</t>
  </si>
  <si>
    <t>קסם ארהב- קסם קרנות נאמנו</t>
  </si>
  <si>
    <t>1147107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</si>
  <si>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</si>
  <si>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</si>
  <si>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</si>
  <si>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</si>
  <si>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</si>
  <si>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</si>
  <si>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</si>
  <si>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</si>
  <si>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</si>
  <si>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</si>
  <si>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</si>
  <si>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</si>
  <si>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</si>
  <si>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</si>
  <si>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</si>
  <si>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</si>
  <si>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</si>
  <si>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</si>
  <si>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</si>
  <si>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</si>
  <si>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</si>
  <si>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</si>
  <si>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</si>
  <si>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</si>
  <si>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</si>
  <si>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</si>
  <si>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</si>
  <si>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</si>
  <si>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</si>
  <si>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</si>
  <si>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</si>
  <si>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</si>
  <si>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</si>
  <si>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</si>
  <si>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</si>
  <si>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</si>
  <si>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</si>
  <si>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</si>
  <si>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</si>
  <si>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</si>
  <si>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</si>
  <si>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</si>
  <si>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</si>
  <si>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</si>
  <si>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</si>
  <si>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</si>
  <si>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</si>
  <si>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</si>
  <si>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</si>
  <si>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</si>
  <si>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</si>
  <si>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</si>
  <si>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</si>
  <si>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</si>
  <si>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</si>
  <si>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</si>
  <si>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</si>
  <si>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</si>
  <si>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</si>
  <si>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</si>
  <si>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</si>
  <si>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</si>
  <si>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</si>
  <si>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</si>
  <si>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</si>
  <si>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</si>
  <si>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</si>
  <si>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INVESCO EXCHANGE-TRADED FUND T- SPDR</t>
  </si>
  <si>
    <t>US78462F1030</t>
  </si>
  <si>
    <t>LEGG MASON LOW VOLATILITY HIGH- SPDR</t>
  </si>
  <si>
    <t>SPDR BIOTECH - XBI- SPDR</t>
  </si>
  <si>
    <t>US78464A8707</t>
  </si>
  <si>
    <t>Spdr S&amp;P 500 - SPY- SPDR</t>
  </si>
  <si>
    <t>SPDR S&amp;P Regional Banking - KRE- SPDR</t>
  </si>
  <si>
    <t>US78464A6982</t>
  </si>
  <si>
    <t>USD GLOBAL SUPERDIVIDEND US ETF- SPDR</t>
  </si>
  <si>
    <t>VANGUARD VALUE ETF- SPDR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</si>
  <si>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</si>
  <si>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</si>
  <si>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</si>
  <si>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</si>
  <si>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</si>
  <si>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</si>
  <si>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</si>
  <si>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</si>
  <si>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</si>
  <si>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</si>
  <si>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InfoTech  VGT- Vanguard</t>
  </si>
  <si>
    <t>US92204A7028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</si>
  <si>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</si>
  <si>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</si>
  <si>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</si>
  <si>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</si>
  <si>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</si>
  <si>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</si>
  <si>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</si>
  <si>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PTF -S&amp;P500 פסגות שילר דולרי- פסגות מוצרי מדדים בע"מ</t>
  </si>
  <si>
    <t>5130737</t>
  </si>
  <si>
    <t>1249</t>
  </si>
  <si>
    <t>PTF -S&amp;P500 פסגות שילר מנוטרל- פסגות מוצרי מדדים בע"מ</t>
  </si>
  <si>
    <t>5134689</t>
  </si>
  <si>
    <t>מור סייבר ענן גלובלי- מור קרנות נאמנ</t>
  </si>
  <si>
    <t>5132220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</si>
  <si>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</si>
  <si>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</si>
  <si>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</si>
  <si>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</si>
  <si>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</si>
  <si>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</si>
  <si>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</si>
  <si>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</si>
  <si>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</si>
  <si>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</si>
  <si>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</si>
  <si>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</si>
  <si>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</si>
  <si>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</si>
  <si>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</si>
  <si>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</si>
  <si>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</si>
  <si>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</si>
  <si>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</si>
  <si>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</si>
  <si>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</si>
  <si>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</si>
  <si>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</si>
  <si>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</si>
  <si>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</si>
  <si>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</si>
  <si>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</si>
  <si>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</si>
  <si>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</si>
  <si>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</si>
  <si>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</si>
  <si>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</si>
  <si>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</si>
  <si>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</si>
  <si>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</si>
  <si>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</si>
  <si>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</si>
  <si>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</si>
  <si>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</si>
  <si>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</si>
  <si>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</si>
  <si>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</si>
  <si>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</si>
  <si>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</si>
  <si>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</si>
  <si>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</si>
  <si>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</si>
  <si>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</si>
  <si>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</si>
  <si>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</si>
  <si>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</si>
  <si>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</si>
  <si>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</si>
  <si>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</si>
  <si>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</si>
  <si>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DE-IDENTIFICATION LTD</t>
  </si>
  <si>
    <t>3309100</t>
  </si>
  <si>
    <t>10022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</si>
  <si>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</si>
  <si>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</si>
  <si>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</si>
  <si>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</si>
  <si>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</si>
  <si>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</si>
  <si>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</si>
  <si>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</si>
  <si>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</si>
  <si>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קרן נוקד- נוקד</t>
  </si>
  <si>
    <t>98749</t>
  </si>
  <si>
    <t>02/10/16</t>
  </si>
  <si>
    <t>קרן נוקד 2- קרן שקד</t>
  </si>
  <si>
    <t>50006113</t>
  </si>
  <si>
    <t>27/04/20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</si>
  <si>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</si>
  <si>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</si>
  <si>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</si>
  <si>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</si>
  <si>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</si>
  <si>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</si>
  <si>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</si>
  <si>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</si>
  <si>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לקסינגטון- Lexington</t>
  </si>
  <si>
    <t>62021233</t>
  </si>
  <si>
    <t>19/06/23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</si>
  <si>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</si>
  <si>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</si>
  <si>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</si>
  <si>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</si>
  <si>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</si>
  <si>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</si>
  <si>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</si>
  <si>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</si>
  <si>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</si>
  <si>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</si>
  <si>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</si>
  <si>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</si>
  <si>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קרן רקיע- קרן רקיע</t>
  </si>
  <si>
    <t>50007772</t>
  </si>
  <si>
    <t>21/12/22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</si>
  <si>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</si>
  <si>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</si>
  <si>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</si>
  <si>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</si>
  <si>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</si>
  <si>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</si>
  <si>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</si>
  <si>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</si>
  <si>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</si>
  <si>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</si>
  <si>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</si>
  <si>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</si>
  <si>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</si>
  <si>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</si>
  <si>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</si>
  <si>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</si>
  <si>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</si>
  <si>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</si>
  <si>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</si>
  <si>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</si>
  <si>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</si>
  <si>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</si>
  <si>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</si>
  <si>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</si>
  <si>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</si>
  <si>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1675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</si>
  <si>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</si>
  <si>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</si>
  <si>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</si>
  <si>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</si>
  <si>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</si>
  <si>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</si>
  <si>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</si>
  <si>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</si>
  <si>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</si>
  <si>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</si>
  <si>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</si>
  <si>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</si>
  <si>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</si>
  <si>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</si>
  <si>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</si>
  <si>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</si>
  <si>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</si>
  <si>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</si>
  <si>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</si>
  <si>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</si>
  <si>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</si>
  <si>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</si>
  <si>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</si>
  <si>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</si>
  <si>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</si>
  <si>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</si>
  <si>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</si>
  <si>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</si>
  <si>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</si>
  <si>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</si>
  <si>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</si>
  <si>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</si>
  <si>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</si>
  <si>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ארה"ב(לשלם)</t>
  </si>
  <si>
    <t>19</t>
  </si>
  <si>
    <t>נדלן מניב בישראל</t>
  </si>
  <si>
    <t>נדלן מניב בחו"ל</t>
  </si>
  <si>
    <t>בנייה</t>
  </si>
  <si>
    <t>אנרגיה מתחדשת</t>
  </si>
  <si>
    <t>רשתות שיווק</t>
  </si>
  <si>
    <t>Automobiles &amp; Components</t>
  </si>
  <si>
    <t>Transportation &amp; Logistics</t>
  </si>
  <si>
    <t>5. קרנות סל</t>
  </si>
  <si>
    <t>סה"כ קרנות סל</t>
  </si>
  <si>
    <t>(5) קרנות סל</t>
  </si>
  <si>
    <t>ענף משק</t>
  </si>
  <si>
    <t>אשראי חוץ בנקאי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</si>
  <si>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</si>
  <si>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</si>
  <si>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</si>
  <si>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</si>
  <si>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</si>
  <si>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</si>
  <si>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קרן רקיע</t>
  </si>
  <si>
    <t>Milestone MREI 4</t>
  </si>
  <si>
    <t>I Squared Capital</t>
  </si>
  <si>
    <t>מקווארי MIP5</t>
  </si>
  <si>
    <t>קרן מקאוורי תשתיות אסיה</t>
  </si>
  <si>
    <t>קרן שקד 2</t>
  </si>
  <si>
    <t>קרן לקסינגטון</t>
  </si>
  <si>
    <t>PROTALIX BIOTHERAP</t>
  </si>
  <si>
    <t>Biotechnology</t>
  </si>
  <si>
    <t>איי.די.איי חברה לביטוח</t>
  </si>
  <si>
    <t>פועלים</t>
  </si>
  <si>
    <t>הראל סל S&amp;P500 מנוטרלת</t>
  </si>
  <si>
    <t>הראל סל S&amp;P בריאות שקלי</t>
  </si>
  <si>
    <t>SP 500 סל MTF</t>
  </si>
  <si>
    <t>MTF S&amp;P תעשיה שקלי</t>
  </si>
  <si>
    <t>MTF S&amp;P תשתיות ושירותים שקלי</t>
  </si>
  <si>
    <t>MTF S&amp;P AER &amp; DEF שקלי</t>
  </si>
  <si>
    <t>תכלית SX.50 מנוטרל</t>
  </si>
  <si>
    <t>תכלית DAX מנוטרל</t>
  </si>
  <si>
    <t>תכלית KOSPI מנוטרל</t>
  </si>
  <si>
    <t>פסגות סל צריכה בסיסית ארה"ב שקלי</t>
  </si>
  <si>
    <t>פסגות סל בנקים אזוריים ארה"ב שקלי</t>
  </si>
  <si>
    <t>פסגות סל דאס שקלי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</si>
</sst>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  <numFmt numFmtId="167" formatCode="0.0000%"/>
  </numFmts>
  <fonts count="20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2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  <xf numFmtId="9" fontId="19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/>
    </xf>
    <xf numFmtId="9" fontId="18" fillId="0" borderId="0" xfId="11" applyNumberFormat="1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2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" xfId="11" builtinId="5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D27" sqref="A1:D27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998</v>
      </c>
    </row>
    <row r="3" spans="1:36">
      <c r="B3" s="2" t="s">
        <v>2</v>
      </c>
      <c r="C3" t="s">
        <v>194</v>
      </c>
    </row>
    <row r="4" spans="1:36">
      <c r="B4" s="2" t="s">
        <v>3</v>
      </c>
    </row>
    <row r="6" spans="1:36" ht="26.25" customHeight="1">
      <c r="B6" s="87" t="s">
        <v>4</v>
      </c>
      <c r="C6" s="88"/>
      <c r="D6" s="89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7751.7779519899996</v>
      </c>
      <c r="D11" s="78">
        <v>2.6200000000000001E-2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125672.7575052</v>
      </c>
      <c r="D13" s="78">
        <v>0.42549999999999999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21043.635070682001</v>
      </c>
      <c r="D15" s="78">
        <v>7.1199999999999999E-2</v>
      </c>
    </row>
    <row r="16" spans="1:36">
      <c r="A16" s="10" t="s">
        <v>13</v>
      </c>
      <c r="B16" s="70" t="s">
        <v>19</v>
      </c>
      <c r="C16" s="77">
        <v>17761.330730000001</v>
      </c>
      <c r="D16" s="78">
        <v>6.0100000000000001E-2</v>
      </c>
    </row>
    <row r="17" spans="1:4">
      <c r="A17" s="10" t="s">
        <v>13</v>
      </c>
      <c r="B17" s="70" t="s">
        <v>980</v>
      </c>
      <c r="C17" s="77">
        <v>61234.071735029996</v>
      </c>
      <c r="D17" s="78">
        <v>0.20549999999999999</v>
      </c>
    </row>
    <row r="18" spans="1:4">
      <c r="A18" s="10" t="s">
        <v>13</v>
      </c>
      <c r="B18" s="70" t="s">
        <v>20</v>
      </c>
      <c r="C18" s="77">
        <v>8870.3589718900002</v>
      </c>
      <c r="D18" s="78">
        <v>3.0100000000000002E-2</v>
      </c>
    </row>
    <row r="19" spans="1:4">
      <c r="A19" s="10" t="s">
        <v>13</v>
      </c>
      <c r="B19" s="70" t="s">
        <v>21</v>
      </c>
      <c r="C19" s="77">
        <v>15</v>
      </c>
      <c r="D19" s="78">
        <v>1E-4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4237.4665720419998</v>
      </c>
      <c r="D26" s="78">
        <v>1.43E-2</v>
      </c>
    </row>
    <row r="27" spans="1:4">
      <c r="A27" s="10" t="s">
        <v>13</v>
      </c>
      <c r="B27" s="70" t="s">
        <v>28</v>
      </c>
      <c r="C27" s="77">
        <v>732.80943926242196</v>
      </c>
      <c r="D27" s="78">
        <v>2.5000000000000001E-3</v>
      </c>
    </row>
    <row r="28" spans="1:4">
      <c r="A28" s="10" t="s">
        <v>13</v>
      </c>
      <c r="B28" s="70" t="s">
        <v>29</v>
      </c>
      <c r="C28" s="77">
        <v>33478.180363031599</v>
      </c>
      <c r="D28" s="78">
        <v>0.1133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14561.763499207</v>
      </c>
      <c r="D33" s="78">
        <v>4.9299999999999997E-2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-5.94715128107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f>SUM(C11:C41)</f>
        <v>295353.20468705398</v>
      </c>
      <c r="D42" s="86">
        <f>SUM(D11:D41)</f>
        <v>0.99809999999999999</v>
      </c>
    </row>
    <row r="43" spans="1:4">
      <c r="A43" s="10" t="s">
        <v>13</v>
      </c>
      <c r="B43" s="73" t="s">
        <v>44</v>
      </c>
      <c r="C43" s="77">
        <v>11541.289000000001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3.7</v>
      </c>
    </row>
    <row r="48" spans="1:4">
      <c r="C48" t="s">
        <v>110</v>
      </c>
      <c r="D48">
        <v>4.0185000000000004</v>
      </c>
    </row>
  </sheetData>
  <mergeCells count="1">
    <mergeCell ref="B6:D6"/>
  </mergeCells>
  <dataValidations count="1">
    <dataValidation allowBlank="1" showInputMessage="1" showErrorMessage="1" sqref="C42:D42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topLeftCell="A4" workbookViewId="0">
      <selection activeCell="G20" sqref="G20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998</v>
      </c>
    </row>
    <row r="3" spans="2:13">
      <c r="B3" s="2" t="s">
        <v>2</v>
      </c>
      <c r="C3" t="s">
        <v>194</v>
      </c>
    </row>
    <row r="4" spans="2:13">
      <c r="B4" s="2" t="s">
        <v>3</v>
      </c>
    </row>
    <row r="5" spans="2:13">
      <c r="B5" s="2"/>
    </row>
    <row r="7" spans="2:13" ht="26.25" customHeight="1">
      <c r="B7" s="90" t="s">
        <v>47</v>
      </c>
      <c r="C7" s="91"/>
      <c r="D7" s="91"/>
      <c r="E7" s="91"/>
      <c r="F7" s="91"/>
      <c r="G7" s="91"/>
      <c r="H7" s="91"/>
      <c r="I7" s="91"/>
      <c r="J7" s="91"/>
      <c r="K7" s="91"/>
      <c r="L7" s="91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7751.7779519899996</v>
      </c>
      <c r="K11" s="76">
        <v>1</v>
      </c>
      <c r="L11" s="76">
        <v>2.6200000000000001E-2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7751.7779519899996</v>
      </c>
      <c r="K12" s="80">
        <v>1</v>
      </c>
      <c r="L12" s="80">
        <v>2.6200000000000001E-2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52.600301989999998</v>
      </c>
      <c r="K15" s="80">
        <v>6.7999999999999996E-3</v>
      </c>
      <c r="L15" s="80">
        <v>2.0000000000000001E-4</v>
      </c>
    </row>
    <row r="16" spans="2:13">
      <c r="B16" t="s">
        <v>999</v>
      </c>
      <c r="C16" t="s">
        <v>198</v>
      </c>
      <c r="D16" t="s">
        <v>200</v>
      </c>
      <c r="E16" t="s">
        <v>282</v>
      </c>
      <c r="F16" t="s">
        <v>283</v>
      </c>
      <c r="G16" t="s">
        <v>110</v>
      </c>
      <c r="H16" s="78">
        <v>0</v>
      </c>
      <c r="I16" s="78">
        <v>0</v>
      </c>
      <c r="J16" s="77">
        <v>15.43320999</v>
      </c>
      <c r="K16" s="78">
        <v>2E-3</v>
      </c>
      <c r="L16" s="78">
        <v>1E-4</v>
      </c>
    </row>
    <row r="17" spans="2:12">
      <c r="B17" t="s">
        <v>999</v>
      </c>
      <c r="C17" t="s">
        <v>198</v>
      </c>
      <c r="D17" t="s">
        <v>200</v>
      </c>
      <c r="E17" t="s">
        <v>282</v>
      </c>
      <c r="F17" t="s">
        <v>283</v>
      </c>
      <c r="G17" t="s">
        <v>106</v>
      </c>
      <c r="H17" s="78">
        <v>0</v>
      </c>
      <c r="I17" s="78">
        <v>0</v>
      </c>
      <c r="J17" s="77">
        <v>37.167091999999997</v>
      </c>
      <c r="K17" s="78">
        <v>4.7999999999999996E-3</v>
      </c>
      <c r="L17" s="78">
        <v>1E-4</v>
      </c>
    </row>
    <row r="18" spans="2:12">
      <c r="B18" s="79" t="s">
        <v>202</v>
      </c>
      <c r="D18" s="16"/>
      <c r="I18" s="80">
        <v>0</v>
      </c>
      <c r="J18" s="81">
        <v>7699.1776499999996</v>
      </c>
      <c r="K18" s="80">
        <v>0.99319999999999997</v>
      </c>
      <c r="L18" s="80">
        <v>2.6100000000000002E-2</v>
      </c>
    </row>
    <row r="19" spans="2:12">
      <c r="B19" t="s">
        <v>999</v>
      </c>
      <c r="C19" t="s">
        <v>198</v>
      </c>
      <c r="D19" t="s">
        <v>200</v>
      </c>
      <c r="E19" t="s">
        <v>282</v>
      </c>
      <c r="F19" t="s">
        <v>283</v>
      </c>
      <c r="G19" t="s">
        <v>102</v>
      </c>
      <c r="H19" s="78">
        <v>0</v>
      </c>
      <c r="I19" s="78">
        <v>0</v>
      </c>
      <c r="J19" s="77">
        <v>7699.1776499999996</v>
      </c>
      <c r="K19" s="78">
        <v>0.99319999999999997</v>
      </c>
      <c r="L19" s="78">
        <v>2.6100000000000002E-2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19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998</v>
      </c>
    </row>
    <row r="3" spans="2:53">
      <c r="B3" s="2" t="s">
        <v>2</v>
      </c>
      <c r="C3" t="s">
        <v>194</v>
      </c>
    </row>
    <row r="4" spans="2:53">
      <c r="B4" s="2" t="s">
        <v>3</v>
      </c>
    </row>
    <row r="6" spans="2:53" ht="21.75" customHeight="1">
      <c r="B6" s="92" t="s">
        <v>68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4"/>
    </row>
    <row r="7" spans="2:53" ht="27.75" customHeight="1">
      <c r="B7" s="95" t="s">
        <v>69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7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3.46</v>
      </c>
      <c r="I11" s="7"/>
      <c r="J11" s="7"/>
      <c r="K11" s="76">
        <v>3.0499999999999999E-2</v>
      </c>
      <c r="L11" s="75">
        <v>123302222</v>
      </c>
      <c r="M11" s="7"/>
      <c r="N11" s="75">
        <v>0</v>
      </c>
      <c r="O11" s="75">
        <v>125672.7575052</v>
      </c>
      <c r="P11" s="7"/>
      <c r="Q11" s="76">
        <v>1</v>
      </c>
      <c r="R11" s="76">
        <v>0.42549999999999999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3.46</v>
      </c>
      <c r="K12" s="80">
        <v>3.0499999999999999E-2</v>
      </c>
      <c r="L12" s="81">
        <v>123302222</v>
      </c>
      <c r="N12" s="81">
        <v>0</v>
      </c>
      <c r="O12" s="81">
        <v>125672.7575052</v>
      </c>
      <c r="Q12" s="80">
        <v>1</v>
      </c>
      <c r="R12" s="80">
        <v>0.42549999999999999</v>
      </c>
    </row>
    <row r="13" spans="2:53">
      <c r="B13" s="79" t="s">
        <v>210</v>
      </c>
      <c r="C13" s="16"/>
      <c r="D13" s="16"/>
      <c r="H13" s="81">
        <v>1.89</v>
      </c>
      <c r="K13" s="80">
        <v>1.2699999999999999E-2</v>
      </c>
      <c r="L13" s="81">
        <v>41106980</v>
      </c>
      <c r="N13" s="81">
        <v>0</v>
      </c>
      <c r="O13" s="81">
        <v>47912.847522800002</v>
      </c>
      <c r="Q13" s="80">
        <v>0.38129999999999997</v>
      </c>
      <c r="R13" s="80">
        <v>0.16220000000000001</v>
      </c>
    </row>
    <row r="14" spans="2:53">
      <c r="B14" s="79" t="s">
        <v>211</v>
      </c>
      <c r="C14" s="16"/>
      <c r="D14" s="16"/>
      <c r="H14" s="81">
        <v>1.89</v>
      </c>
      <c r="K14" s="80">
        <v>1.2699999999999999E-2</v>
      </c>
      <c r="L14" s="81">
        <v>41106980</v>
      </c>
      <c r="N14" s="81">
        <v>0</v>
      </c>
      <c r="O14" s="81">
        <v>47912.847522800002</v>
      </c>
      <c r="Q14" s="80">
        <v>0.38129999999999997</v>
      </c>
      <c r="R14" s="80">
        <v>0.16220000000000001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1.05</v>
      </c>
      <c r="I15" t="s">
        <v>102</v>
      </c>
      <c r="J15" s="78">
        <v>0.04</v>
      </c>
      <c r="K15" s="78">
        <v>1.72E-2</v>
      </c>
      <c r="L15" s="77">
        <v>7848297</v>
      </c>
      <c r="M15" s="77">
        <v>144.80000000000001</v>
      </c>
      <c r="N15" s="77">
        <v>0</v>
      </c>
      <c r="O15" s="77">
        <v>11364.334056</v>
      </c>
      <c r="P15" s="78">
        <v>5.9999999999999995E-4</v>
      </c>
      <c r="Q15" s="78">
        <v>9.0399999999999994E-2</v>
      </c>
      <c r="R15" s="78">
        <v>3.85E-2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0.25</v>
      </c>
      <c r="I16" t="s">
        <v>102</v>
      </c>
      <c r="J16" s="78">
        <v>1.7500000000000002E-2</v>
      </c>
      <c r="K16" s="78">
        <v>5.3E-3</v>
      </c>
      <c r="L16" s="77">
        <v>6295138</v>
      </c>
      <c r="M16" s="77">
        <v>114.24</v>
      </c>
      <c r="N16" s="77">
        <v>0</v>
      </c>
      <c r="O16" s="77">
        <v>7191.5656511999996</v>
      </c>
      <c r="P16" s="78">
        <v>5.9999999999999995E-4</v>
      </c>
      <c r="Q16" s="78">
        <v>5.7200000000000001E-2</v>
      </c>
      <c r="R16" s="78">
        <v>2.4299999999999999E-2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2.3199999999999998</v>
      </c>
      <c r="I17" t="s">
        <v>102</v>
      </c>
      <c r="J17" s="78">
        <v>7.4999999999999997E-3</v>
      </c>
      <c r="K17" s="78">
        <v>1.3299999999999999E-2</v>
      </c>
      <c r="L17" s="77">
        <v>16480608</v>
      </c>
      <c r="M17" s="77">
        <v>110.07</v>
      </c>
      <c r="N17" s="77">
        <v>0</v>
      </c>
      <c r="O17" s="77">
        <v>18140.205225599999</v>
      </c>
      <c r="P17" s="78">
        <v>8.0000000000000004E-4</v>
      </c>
      <c r="Q17" s="78">
        <v>0.14430000000000001</v>
      </c>
      <c r="R17" s="78">
        <v>6.1400000000000003E-2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3.08</v>
      </c>
      <c r="I18" t="s">
        <v>102</v>
      </c>
      <c r="J18" s="78">
        <v>1E-3</v>
      </c>
      <c r="K18" s="78">
        <v>1.2E-2</v>
      </c>
      <c r="L18" s="77">
        <v>10482937</v>
      </c>
      <c r="M18" s="77">
        <v>107</v>
      </c>
      <c r="N18" s="77">
        <v>0</v>
      </c>
      <c r="O18" s="77">
        <v>11216.74259</v>
      </c>
      <c r="P18" s="78">
        <v>5.9999999999999995E-4</v>
      </c>
      <c r="Q18" s="78">
        <v>8.9300000000000004E-2</v>
      </c>
      <c r="R18" s="78">
        <v>3.7999999999999999E-2</v>
      </c>
    </row>
    <row r="19" spans="2:18">
      <c r="B19" s="79" t="s">
        <v>225</v>
      </c>
      <c r="C19" s="16"/>
      <c r="D19" s="16"/>
      <c r="H19" s="81">
        <v>4.43</v>
      </c>
      <c r="K19" s="80">
        <v>4.1399999999999999E-2</v>
      </c>
      <c r="L19" s="81">
        <v>82195242</v>
      </c>
      <c r="N19" s="81">
        <v>0</v>
      </c>
      <c r="O19" s="81">
        <v>77759.9099824</v>
      </c>
      <c r="Q19" s="80">
        <v>0.61870000000000003</v>
      </c>
      <c r="R19" s="80">
        <v>0.26329999999999998</v>
      </c>
    </row>
    <row r="20" spans="2:18">
      <c r="B20" s="79" t="s">
        <v>226</v>
      </c>
      <c r="C20" s="16"/>
      <c r="D20" s="16"/>
      <c r="H20" s="81">
        <v>0.56000000000000005</v>
      </c>
      <c r="K20" s="80">
        <v>4.7699999999999999E-2</v>
      </c>
      <c r="L20" s="81">
        <v>4150420</v>
      </c>
      <c r="N20" s="81">
        <v>0</v>
      </c>
      <c r="O20" s="81">
        <v>4043.644198</v>
      </c>
      <c r="Q20" s="80">
        <v>3.2199999999999999E-2</v>
      </c>
      <c r="R20" s="80">
        <v>1.37E-2</v>
      </c>
    </row>
    <row r="21" spans="2:18">
      <c r="B21" t="s">
        <v>227</v>
      </c>
      <c r="C21" t="s">
        <v>228</v>
      </c>
      <c r="D21" t="s">
        <v>100</v>
      </c>
      <c r="E21" t="s">
        <v>214</v>
      </c>
      <c r="G21" t="s">
        <v>229</v>
      </c>
      <c r="H21" s="77">
        <v>0.36</v>
      </c>
      <c r="I21" t="s">
        <v>102</v>
      </c>
      <c r="J21" s="78">
        <v>0</v>
      </c>
      <c r="K21" s="78">
        <v>4.7699999999999999E-2</v>
      </c>
      <c r="L21" s="77">
        <v>400000</v>
      </c>
      <c r="M21" s="77">
        <v>98.33</v>
      </c>
      <c r="N21" s="77">
        <v>0</v>
      </c>
      <c r="O21" s="77">
        <v>393.32</v>
      </c>
      <c r="P21" s="78">
        <v>0</v>
      </c>
      <c r="Q21" s="78">
        <v>3.0999999999999999E-3</v>
      </c>
      <c r="R21" s="78">
        <v>1.2999999999999999E-3</v>
      </c>
    </row>
    <row r="22" spans="2:18">
      <c r="B22" t="s">
        <v>230</v>
      </c>
      <c r="C22" t="s">
        <v>231</v>
      </c>
      <c r="D22" t="s">
        <v>100</v>
      </c>
      <c r="E22" t="s">
        <v>214</v>
      </c>
      <c r="G22" t="s">
        <v>232</v>
      </c>
      <c r="H22" s="77">
        <v>0.61</v>
      </c>
      <c r="I22" t="s">
        <v>102</v>
      </c>
      <c r="J22" s="78">
        <v>0</v>
      </c>
      <c r="K22" s="78">
        <v>4.7800000000000002E-2</v>
      </c>
      <c r="L22" s="77">
        <v>2545420</v>
      </c>
      <c r="M22" s="77">
        <v>97.19</v>
      </c>
      <c r="N22" s="77">
        <v>0</v>
      </c>
      <c r="O22" s="77">
        <v>2473.8936979999999</v>
      </c>
      <c r="P22" s="78">
        <v>1E-4</v>
      </c>
      <c r="Q22" s="78">
        <v>1.9699999999999999E-2</v>
      </c>
      <c r="R22" s="78">
        <v>8.3999999999999995E-3</v>
      </c>
    </row>
    <row r="23" spans="2:18">
      <c r="B23" t="s">
        <v>233</v>
      </c>
      <c r="C23" t="s">
        <v>234</v>
      </c>
      <c r="D23" t="s">
        <v>100</v>
      </c>
      <c r="E23" t="s">
        <v>214</v>
      </c>
      <c r="G23" t="s">
        <v>235</v>
      </c>
      <c r="H23" s="77">
        <v>0.69</v>
      </c>
      <c r="I23" t="s">
        <v>102</v>
      </c>
      <c r="J23" s="78">
        <v>0</v>
      </c>
      <c r="K23" s="78">
        <v>4.8300000000000003E-2</v>
      </c>
      <c r="L23" s="77">
        <v>785000</v>
      </c>
      <c r="M23" s="77">
        <v>96.81</v>
      </c>
      <c r="N23" s="77">
        <v>0</v>
      </c>
      <c r="O23" s="77">
        <v>759.95849999999996</v>
      </c>
      <c r="P23" s="78">
        <v>0</v>
      </c>
      <c r="Q23" s="78">
        <v>6.0000000000000001E-3</v>
      </c>
      <c r="R23" s="78">
        <v>2.5999999999999999E-3</v>
      </c>
    </row>
    <row r="24" spans="2:18">
      <c r="B24" t="s">
        <v>236</v>
      </c>
      <c r="C24" t="s">
        <v>237</v>
      </c>
      <c r="D24" t="s">
        <v>100</v>
      </c>
      <c r="E24" t="s">
        <v>214</v>
      </c>
      <c r="G24" t="s">
        <v>238</v>
      </c>
      <c r="H24" s="77">
        <v>0.19</v>
      </c>
      <c r="I24" t="s">
        <v>102</v>
      </c>
      <c r="J24" s="78">
        <v>0</v>
      </c>
      <c r="K24" s="78">
        <v>4.5600000000000002E-2</v>
      </c>
      <c r="L24" s="77">
        <v>420000</v>
      </c>
      <c r="M24" s="77">
        <v>99.16</v>
      </c>
      <c r="N24" s="77">
        <v>0</v>
      </c>
      <c r="O24" s="77">
        <v>416.47199999999998</v>
      </c>
      <c r="P24" s="78">
        <v>0</v>
      </c>
      <c r="Q24" s="78">
        <v>3.3E-3</v>
      </c>
      <c r="R24" s="78">
        <v>1.4E-3</v>
      </c>
    </row>
    <row r="25" spans="2:18">
      <c r="B25" s="79" t="s">
        <v>239</v>
      </c>
      <c r="C25" s="16"/>
      <c r="D25" s="16"/>
      <c r="H25" s="81">
        <v>4.8600000000000003</v>
      </c>
      <c r="K25" s="80">
        <v>0.04</v>
      </c>
      <c r="L25" s="81">
        <v>70458240</v>
      </c>
      <c r="N25" s="81">
        <v>0</v>
      </c>
      <c r="O25" s="81">
        <v>66144.856948400004</v>
      </c>
      <c r="Q25" s="80">
        <v>0.52629999999999999</v>
      </c>
      <c r="R25" s="80">
        <v>0.224</v>
      </c>
    </row>
    <row r="26" spans="2:18">
      <c r="B26" t="s">
        <v>240</v>
      </c>
      <c r="C26" t="s">
        <v>241</v>
      </c>
      <c r="D26" t="s">
        <v>100</v>
      </c>
      <c r="E26" t="s">
        <v>214</v>
      </c>
      <c r="G26" t="s">
        <v>242</v>
      </c>
      <c r="H26" s="77">
        <v>0.75</v>
      </c>
      <c r="I26" t="s">
        <v>102</v>
      </c>
      <c r="J26" s="78">
        <v>3.7499999999999999E-2</v>
      </c>
      <c r="K26" s="78">
        <v>4.4900000000000002E-2</v>
      </c>
      <c r="L26" s="77">
        <v>1739621</v>
      </c>
      <c r="M26" s="77">
        <v>100.38</v>
      </c>
      <c r="N26" s="77">
        <v>0</v>
      </c>
      <c r="O26" s="77">
        <v>1746.2315598</v>
      </c>
      <c r="P26" s="78">
        <v>1E-4</v>
      </c>
      <c r="Q26" s="78">
        <v>1.3899999999999999E-2</v>
      </c>
      <c r="R26" s="78">
        <v>5.8999999999999999E-3</v>
      </c>
    </row>
    <row r="27" spans="2:18">
      <c r="B27" t="s">
        <v>243</v>
      </c>
      <c r="C27" t="s">
        <v>244</v>
      </c>
      <c r="D27" t="s">
        <v>100</v>
      </c>
      <c r="E27" t="s">
        <v>214</v>
      </c>
      <c r="G27" t="s">
        <v>245</v>
      </c>
      <c r="H27" s="77">
        <v>3.63</v>
      </c>
      <c r="I27" t="s">
        <v>102</v>
      </c>
      <c r="J27" s="78">
        <v>0.02</v>
      </c>
      <c r="K27" s="78">
        <v>3.8800000000000001E-2</v>
      </c>
      <c r="L27" s="77">
        <v>15219134</v>
      </c>
      <c r="M27" s="77">
        <v>94.05</v>
      </c>
      <c r="N27" s="77">
        <v>0</v>
      </c>
      <c r="O27" s="77">
        <v>14313.595526999999</v>
      </c>
      <c r="P27" s="78">
        <v>6.9999999999999999E-4</v>
      </c>
      <c r="Q27" s="78">
        <v>0.1139</v>
      </c>
      <c r="R27" s="78">
        <v>4.8500000000000001E-2</v>
      </c>
    </row>
    <row r="28" spans="2:18">
      <c r="B28" t="s">
        <v>246</v>
      </c>
      <c r="C28" t="s">
        <v>247</v>
      </c>
      <c r="D28" t="s">
        <v>100</v>
      </c>
      <c r="E28" t="s">
        <v>214</v>
      </c>
      <c r="G28" t="s">
        <v>248</v>
      </c>
      <c r="H28" s="77">
        <v>3.01</v>
      </c>
      <c r="I28" t="s">
        <v>102</v>
      </c>
      <c r="J28" s="78">
        <v>6.25E-2</v>
      </c>
      <c r="K28" s="78">
        <v>3.95E-2</v>
      </c>
      <c r="L28" s="77">
        <v>5599496</v>
      </c>
      <c r="M28" s="77">
        <v>111.17</v>
      </c>
      <c r="N28" s="77">
        <v>0</v>
      </c>
      <c r="O28" s="77">
        <v>6224.9597032000001</v>
      </c>
      <c r="P28" s="78">
        <v>4.0000000000000002E-4</v>
      </c>
      <c r="Q28" s="78">
        <v>4.9500000000000002E-2</v>
      </c>
      <c r="R28" s="78">
        <v>2.1100000000000001E-2</v>
      </c>
    </row>
    <row r="29" spans="2:18">
      <c r="B29" t="s">
        <v>249</v>
      </c>
      <c r="C29" t="s">
        <v>250</v>
      </c>
      <c r="D29" t="s">
        <v>100</v>
      </c>
      <c r="E29" t="s">
        <v>214</v>
      </c>
      <c r="G29" t="s">
        <v>251</v>
      </c>
      <c r="H29" s="77">
        <v>1.34</v>
      </c>
      <c r="I29" t="s">
        <v>102</v>
      </c>
      <c r="J29" s="78">
        <v>4.0000000000000001E-3</v>
      </c>
      <c r="K29" s="78">
        <v>4.3900000000000002E-2</v>
      </c>
      <c r="L29" s="77">
        <v>16899433</v>
      </c>
      <c r="M29" s="77">
        <v>95.18</v>
      </c>
      <c r="N29" s="77">
        <v>0</v>
      </c>
      <c r="O29" s="77">
        <v>16084.880329400001</v>
      </c>
      <c r="P29" s="78">
        <v>1E-3</v>
      </c>
      <c r="Q29" s="78">
        <v>0.128</v>
      </c>
      <c r="R29" s="78">
        <v>5.45E-2</v>
      </c>
    </row>
    <row r="30" spans="2:18">
      <c r="B30" t="s">
        <v>252</v>
      </c>
      <c r="C30" t="s">
        <v>253</v>
      </c>
      <c r="D30" t="s">
        <v>100</v>
      </c>
      <c r="E30" t="s">
        <v>214</v>
      </c>
      <c r="G30" t="s">
        <v>254</v>
      </c>
      <c r="H30" s="77">
        <v>6.53</v>
      </c>
      <c r="I30" t="s">
        <v>102</v>
      </c>
      <c r="J30" s="78">
        <v>0.01</v>
      </c>
      <c r="K30" s="78">
        <v>3.7499999999999999E-2</v>
      </c>
      <c r="L30" s="77">
        <v>8805222</v>
      </c>
      <c r="M30" s="77">
        <v>84.11</v>
      </c>
      <c r="N30" s="77">
        <v>0</v>
      </c>
      <c r="O30" s="77">
        <v>7406.0722242000002</v>
      </c>
      <c r="P30" s="78">
        <v>4.0000000000000002E-4</v>
      </c>
      <c r="Q30" s="78">
        <v>5.8900000000000001E-2</v>
      </c>
      <c r="R30" s="78">
        <v>2.5100000000000001E-2</v>
      </c>
    </row>
    <row r="31" spans="2:18">
      <c r="B31" t="s">
        <v>255</v>
      </c>
      <c r="C31" t="s">
        <v>256</v>
      </c>
      <c r="D31" t="s">
        <v>100</v>
      </c>
      <c r="E31" t="s">
        <v>214</v>
      </c>
      <c r="G31" t="s">
        <v>257</v>
      </c>
      <c r="H31" s="77">
        <v>15.79</v>
      </c>
      <c r="I31" t="s">
        <v>102</v>
      </c>
      <c r="J31" s="78">
        <v>3.7499999999999999E-2</v>
      </c>
      <c r="K31" s="78">
        <v>4.0500000000000001E-2</v>
      </c>
      <c r="L31" s="77">
        <v>6029500</v>
      </c>
      <c r="M31" s="77">
        <v>96.3</v>
      </c>
      <c r="N31" s="77">
        <v>0</v>
      </c>
      <c r="O31" s="77">
        <v>5806.4084999999995</v>
      </c>
      <c r="P31" s="78">
        <v>2.0000000000000001E-4</v>
      </c>
      <c r="Q31" s="78">
        <v>4.6199999999999998E-2</v>
      </c>
      <c r="R31" s="78">
        <v>1.9699999999999999E-2</v>
      </c>
    </row>
    <row r="32" spans="2:18">
      <c r="B32" t="s">
        <v>258</v>
      </c>
      <c r="C32" t="s">
        <v>259</v>
      </c>
      <c r="D32" t="s">
        <v>100</v>
      </c>
      <c r="E32" t="s">
        <v>214</v>
      </c>
      <c r="G32" t="s">
        <v>260</v>
      </c>
      <c r="H32" s="77">
        <v>8.33</v>
      </c>
      <c r="I32" t="s">
        <v>102</v>
      </c>
      <c r="J32" s="78">
        <v>1.2999999999999999E-2</v>
      </c>
      <c r="K32" s="78">
        <v>3.7699999999999997E-2</v>
      </c>
      <c r="L32" s="77">
        <v>5696880</v>
      </c>
      <c r="M32" s="77">
        <v>81.93</v>
      </c>
      <c r="N32" s="77">
        <v>0</v>
      </c>
      <c r="O32" s="77">
        <v>4667.4537840000003</v>
      </c>
      <c r="P32" s="78">
        <v>4.0000000000000002E-4</v>
      </c>
      <c r="Q32" s="78">
        <v>3.7100000000000001E-2</v>
      </c>
      <c r="R32" s="78">
        <v>1.5800000000000002E-2</v>
      </c>
    </row>
    <row r="33" spans="2:18">
      <c r="B33" t="s">
        <v>261</v>
      </c>
      <c r="C33" t="s">
        <v>262</v>
      </c>
      <c r="D33" t="s">
        <v>100</v>
      </c>
      <c r="E33" t="s">
        <v>214</v>
      </c>
      <c r="G33" t="s">
        <v>263</v>
      </c>
      <c r="H33" s="77">
        <v>4.92</v>
      </c>
      <c r="I33" t="s">
        <v>102</v>
      </c>
      <c r="J33" s="78">
        <v>2.2499999999999999E-2</v>
      </c>
      <c r="K33" s="78">
        <v>3.78E-2</v>
      </c>
      <c r="L33" s="77">
        <v>10468954</v>
      </c>
      <c r="M33" s="77">
        <v>94.52</v>
      </c>
      <c r="N33" s="77">
        <v>0</v>
      </c>
      <c r="O33" s="77">
        <v>9895.2553208000008</v>
      </c>
      <c r="P33" s="78">
        <v>4.0000000000000002E-4</v>
      </c>
      <c r="Q33" s="78">
        <v>7.8700000000000006E-2</v>
      </c>
      <c r="R33" s="78">
        <v>3.3500000000000002E-2</v>
      </c>
    </row>
    <row r="34" spans="2:18">
      <c r="B34" s="79" t="s">
        <v>264</v>
      </c>
      <c r="C34" s="16"/>
      <c r="D34" s="16"/>
      <c r="H34" s="81">
        <v>2.73</v>
      </c>
      <c r="K34" s="80">
        <v>5.0299999999999997E-2</v>
      </c>
      <c r="L34" s="81">
        <v>7586582</v>
      </c>
      <c r="N34" s="81">
        <v>0</v>
      </c>
      <c r="O34" s="81">
        <v>7571.4088359999996</v>
      </c>
      <c r="Q34" s="80">
        <v>6.0199999999999997E-2</v>
      </c>
      <c r="R34" s="80">
        <v>2.5600000000000001E-2</v>
      </c>
    </row>
    <row r="35" spans="2:18">
      <c r="B35" t="s">
        <v>265</v>
      </c>
      <c r="C35" t="s">
        <v>266</v>
      </c>
      <c r="D35" t="s">
        <v>100</v>
      </c>
      <c r="E35" t="s">
        <v>214</v>
      </c>
      <c r="G35" t="s">
        <v>267</v>
      </c>
      <c r="H35" s="77">
        <v>2.73</v>
      </c>
      <c r="I35" t="s">
        <v>102</v>
      </c>
      <c r="J35" s="78">
        <v>4.6699999999999998E-2</v>
      </c>
      <c r="K35" s="78">
        <v>5.0299999999999997E-2</v>
      </c>
      <c r="L35" s="77">
        <v>7586582</v>
      </c>
      <c r="M35" s="77">
        <v>99.8</v>
      </c>
      <c r="N35" s="77">
        <v>0</v>
      </c>
      <c r="O35" s="77">
        <v>7571.4088359999996</v>
      </c>
      <c r="P35" s="78">
        <v>4.0000000000000002E-4</v>
      </c>
      <c r="Q35" s="78">
        <v>6.0199999999999997E-2</v>
      </c>
      <c r="R35" s="78">
        <v>2.5600000000000001E-2</v>
      </c>
    </row>
    <row r="36" spans="2:18">
      <c r="B36" s="79" t="s">
        <v>268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s="79" t="s">
        <v>207</v>
      </c>
      <c r="C38" s="16"/>
      <c r="D38" s="16"/>
      <c r="H38" s="81">
        <v>0</v>
      </c>
      <c r="K38" s="80">
        <v>0</v>
      </c>
      <c r="L38" s="81">
        <v>0</v>
      </c>
      <c r="N38" s="81">
        <v>0</v>
      </c>
      <c r="O38" s="81">
        <v>0</v>
      </c>
      <c r="Q38" s="80">
        <v>0</v>
      </c>
      <c r="R38" s="80">
        <v>0</v>
      </c>
    </row>
    <row r="39" spans="2:18">
      <c r="B39" s="79" t="s">
        <v>269</v>
      </c>
      <c r="C39" s="16"/>
      <c r="D39" s="16"/>
      <c r="H39" s="81">
        <v>0</v>
      </c>
      <c r="K39" s="80">
        <v>0</v>
      </c>
      <c r="L39" s="81">
        <v>0</v>
      </c>
      <c r="N39" s="81">
        <v>0</v>
      </c>
      <c r="O39" s="81">
        <v>0</v>
      </c>
      <c r="Q39" s="80">
        <v>0</v>
      </c>
      <c r="R39" s="80">
        <v>0</v>
      </c>
    </row>
    <row r="40" spans="2:18">
      <c r="B40" t="s">
        <v>198</v>
      </c>
      <c r="C40" t="s">
        <v>198</v>
      </c>
      <c r="D40" s="16"/>
      <c r="E40" t="s">
        <v>198</v>
      </c>
      <c r="H40" s="77">
        <v>0</v>
      </c>
      <c r="I40" t="s">
        <v>198</v>
      </c>
      <c r="J40" s="78">
        <v>0</v>
      </c>
      <c r="K40" s="78">
        <v>0</v>
      </c>
      <c r="L40" s="77">
        <v>0</v>
      </c>
      <c r="M40" s="77">
        <v>0</v>
      </c>
      <c r="O40" s="77">
        <v>0</v>
      </c>
      <c r="P40" s="78">
        <v>0</v>
      </c>
      <c r="Q40" s="78">
        <v>0</v>
      </c>
      <c r="R40" s="78">
        <v>0</v>
      </c>
    </row>
    <row r="41" spans="2:18">
      <c r="B41" s="79" t="s">
        <v>270</v>
      </c>
      <c r="C41" s="16"/>
      <c r="D41" s="16"/>
      <c r="H41" s="81">
        <v>0</v>
      </c>
      <c r="K41" s="80">
        <v>0</v>
      </c>
      <c r="L41" s="81">
        <v>0</v>
      </c>
      <c r="N41" s="81">
        <v>0</v>
      </c>
      <c r="O41" s="81">
        <v>0</v>
      </c>
      <c r="Q41" s="80">
        <v>0</v>
      </c>
      <c r="R41" s="80">
        <v>0</v>
      </c>
    </row>
    <row r="42" spans="2:18">
      <c r="B42" t="s">
        <v>198</v>
      </c>
      <c r="C42" t="s">
        <v>198</v>
      </c>
      <c r="D42" s="16"/>
      <c r="E42" t="s">
        <v>198</v>
      </c>
      <c r="H42" s="77">
        <v>0</v>
      </c>
      <c r="I42" t="s">
        <v>198</v>
      </c>
      <c r="J42" s="78">
        <v>0</v>
      </c>
      <c r="K42" s="78">
        <v>0</v>
      </c>
      <c r="L42" s="77">
        <v>0</v>
      </c>
      <c r="M42" s="77">
        <v>0</v>
      </c>
      <c r="O42" s="77">
        <v>0</v>
      </c>
      <c r="P42" s="78">
        <v>0</v>
      </c>
      <c r="Q42" s="78">
        <v>0</v>
      </c>
      <c r="R42" s="78">
        <v>0</v>
      </c>
    </row>
    <row r="43" spans="2:18">
      <c r="B43" t="s">
        <v>271</v>
      </c>
      <c r="C43" s="16"/>
      <c r="D43" s="16"/>
    </row>
    <row r="44" spans="2:18">
      <c r="B44" t="s">
        <v>272</v>
      </c>
      <c r="C44" s="16"/>
      <c r="D44" s="16"/>
    </row>
    <row r="45" spans="2:18">
      <c r="B45" t="s">
        <v>273</v>
      </c>
      <c r="C45" s="16"/>
      <c r="D45" s="16"/>
    </row>
    <row r="46" spans="2:18">
      <c r="B46" t="s">
        <v>274</v>
      </c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B16" sqref="B1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998</v>
      </c>
    </row>
    <row r="3" spans="2:68">
      <c r="B3" s="2" t="s">
        <v>2</v>
      </c>
      <c r="C3" t="s">
        <v>194</v>
      </c>
    </row>
    <row r="4" spans="2:68">
      <c r="B4" s="2" t="s">
        <v>3</v>
      </c>
    </row>
    <row r="6" spans="2:68" ht="26.25" customHeight="1">
      <c r="B6" s="95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9"/>
      <c r="BP6" s="19"/>
    </row>
    <row r="7" spans="2:68" ht="26.25" customHeight="1">
      <c r="B7" s="95" t="s">
        <v>82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9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275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276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277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278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271</v>
      </c>
      <c r="C25" s="16"/>
      <c r="D25" s="16"/>
      <c r="E25" s="16"/>
      <c r="F25" s="16"/>
      <c r="G25" s="16"/>
    </row>
    <row r="26" spans="2:21">
      <c r="B26" t="s">
        <v>272</v>
      </c>
      <c r="C26" s="16"/>
      <c r="D26" s="16"/>
      <c r="E26" s="16"/>
      <c r="F26" s="16"/>
      <c r="G26" s="16"/>
    </row>
    <row r="27" spans="2:21">
      <c r="B27" t="s">
        <v>273</v>
      </c>
      <c r="C27" s="16"/>
      <c r="D27" s="16"/>
      <c r="E27" s="16"/>
      <c r="F27" s="16"/>
      <c r="G27" s="16"/>
    </row>
    <row r="28" spans="2:21">
      <c r="B28" t="s">
        <v>274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B30" workbookViewId="0">
      <selection activeCell="B11" sqref="B11:U5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998</v>
      </c>
    </row>
    <row r="3" spans="2:66">
      <c r="B3" s="2" t="s">
        <v>2</v>
      </c>
      <c r="C3" t="s">
        <v>194</v>
      </c>
    </row>
    <row r="4" spans="2:66">
      <c r="B4" s="2" t="s">
        <v>3</v>
      </c>
    </row>
    <row r="6" spans="2:66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2"/>
    </row>
    <row r="7" spans="2:66" ht="26.25" customHeight="1">
      <c r="B7" s="100" t="s">
        <v>89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2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2.86</v>
      </c>
      <c r="L11" s="7"/>
      <c r="M11" s="7"/>
      <c r="N11" s="76">
        <v>3.8800000000000001E-2</v>
      </c>
      <c r="O11" s="75">
        <v>20608934.620000001</v>
      </c>
      <c r="P11" s="33"/>
      <c r="Q11" s="75">
        <v>64.466319999999996</v>
      </c>
      <c r="R11" s="75">
        <v>21043.635070682001</v>
      </c>
      <c r="S11" s="7"/>
      <c r="T11" s="76">
        <v>1</v>
      </c>
      <c r="U11" s="76">
        <v>7.1199999999999999E-2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2.86</v>
      </c>
      <c r="N12" s="80">
        <v>3.8800000000000001E-2</v>
      </c>
      <c r="O12" s="81">
        <v>20608934.620000001</v>
      </c>
      <c r="Q12" s="81">
        <v>64.466319999999996</v>
      </c>
      <c r="R12" s="81">
        <v>21043.635070682001</v>
      </c>
      <c r="T12" s="80">
        <v>1</v>
      </c>
      <c r="U12" s="80">
        <v>7.1199999999999999E-2</v>
      </c>
    </row>
    <row r="13" spans="2:66">
      <c r="B13" s="79" t="s">
        <v>275</v>
      </c>
      <c r="C13" s="16"/>
      <c r="D13" s="16"/>
      <c r="E13" s="16"/>
      <c r="F13" s="16"/>
      <c r="K13" s="81">
        <v>2.91</v>
      </c>
      <c r="N13" s="80">
        <v>2.69E-2</v>
      </c>
      <c r="O13" s="81">
        <v>10573049.119999999</v>
      </c>
      <c r="Q13" s="81">
        <v>21.34506</v>
      </c>
      <c r="R13" s="81">
        <v>11562.996131554</v>
      </c>
      <c r="T13" s="80">
        <v>0.54949999999999999</v>
      </c>
      <c r="U13" s="80">
        <v>3.9100000000000003E-2</v>
      </c>
    </row>
    <row r="14" spans="2:66">
      <c r="B14" t="s">
        <v>279</v>
      </c>
      <c r="C14" t="s">
        <v>280</v>
      </c>
      <c r="D14" t="s">
        <v>100</v>
      </c>
      <c r="E14" t="s">
        <v>123</v>
      </c>
      <c r="F14" t="s">
        <v>281</v>
      </c>
      <c r="G14" t="s">
        <v>971</v>
      </c>
      <c r="H14" t="s">
        <v>282</v>
      </c>
      <c r="I14" t="s">
        <v>283</v>
      </c>
      <c r="J14" t="s">
        <v>284</v>
      </c>
      <c r="K14" s="77">
        <v>6.17</v>
      </c>
      <c r="L14" t="s">
        <v>102</v>
      </c>
      <c r="M14" s="78">
        <v>1.6500000000000001E-2</v>
      </c>
      <c r="N14" s="78">
        <v>2.2599999999999999E-2</v>
      </c>
      <c r="O14" s="77">
        <v>765000</v>
      </c>
      <c r="P14" s="77">
        <v>107.44</v>
      </c>
      <c r="Q14" s="77">
        <v>0</v>
      </c>
      <c r="R14" s="77">
        <v>821.91600000000005</v>
      </c>
      <c r="S14" s="78">
        <v>4.0000000000000002E-4</v>
      </c>
      <c r="T14" s="78">
        <v>3.9100000000000003E-2</v>
      </c>
      <c r="U14" s="78">
        <v>2.8E-3</v>
      </c>
    </row>
    <row r="15" spans="2:66">
      <c r="B15" t="s">
        <v>285</v>
      </c>
      <c r="C15" t="s">
        <v>286</v>
      </c>
      <c r="D15" t="s">
        <v>100</v>
      </c>
      <c r="E15" t="s">
        <v>123</v>
      </c>
      <c r="F15" t="s">
        <v>287</v>
      </c>
      <c r="G15" t="s">
        <v>288</v>
      </c>
      <c r="H15" t="s">
        <v>289</v>
      </c>
      <c r="I15" t="s">
        <v>150</v>
      </c>
      <c r="J15" t="s">
        <v>290</v>
      </c>
      <c r="K15" s="77">
        <v>0.18</v>
      </c>
      <c r="L15" t="s">
        <v>102</v>
      </c>
      <c r="M15" s="78">
        <v>0.01</v>
      </c>
      <c r="N15" s="78">
        <v>2.8400000000000002E-2</v>
      </c>
      <c r="O15" s="77">
        <v>543818</v>
      </c>
      <c r="P15" s="77">
        <v>110.77</v>
      </c>
      <c r="Q15" s="77">
        <v>0</v>
      </c>
      <c r="R15" s="77">
        <v>602.38719860000003</v>
      </c>
      <c r="S15" s="78">
        <v>2.0000000000000001E-4</v>
      </c>
      <c r="T15" s="78">
        <v>2.86E-2</v>
      </c>
      <c r="U15" s="78">
        <v>2E-3</v>
      </c>
    </row>
    <row r="16" spans="2:66">
      <c r="B16" t="s">
        <v>291</v>
      </c>
      <c r="C16" t="s">
        <v>292</v>
      </c>
      <c r="D16" t="s">
        <v>100</v>
      </c>
      <c r="E16" t="s">
        <v>123</v>
      </c>
      <c r="F16" t="s">
        <v>293</v>
      </c>
      <c r="G16" t="s">
        <v>288</v>
      </c>
      <c r="H16" t="s">
        <v>282</v>
      </c>
      <c r="I16" t="s">
        <v>283</v>
      </c>
      <c r="J16" t="s">
        <v>294</v>
      </c>
      <c r="K16" s="77">
        <v>6.69</v>
      </c>
      <c r="L16" t="s">
        <v>102</v>
      </c>
      <c r="M16" s="78">
        <v>3.8E-3</v>
      </c>
      <c r="N16" s="78">
        <v>2.3699999999999999E-2</v>
      </c>
      <c r="O16" s="77">
        <v>301833</v>
      </c>
      <c r="P16" s="77">
        <v>106.38</v>
      </c>
      <c r="Q16" s="77">
        <v>0</v>
      </c>
      <c r="R16" s="77">
        <v>321.08994539999998</v>
      </c>
      <c r="S16" s="78">
        <v>4.0000000000000002E-4</v>
      </c>
      <c r="T16" s="78">
        <v>1.5299999999999999E-2</v>
      </c>
      <c r="U16" s="78">
        <v>1.1000000000000001E-3</v>
      </c>
    </row>
    <row r="17" spans="2:21">
      <c r="B17" t="s">
        <v>295</v>
      </c>
      <c r="C17" t="s">
        <v>296</v>
      </c>
      <c r="D17" t="s">
        <v>100</v>
      </c>
      <c r="E17" t="s">
        <v>123</v>
      </c>
      <c r="F17" t="s">
        <v>297</v>
      </c>
      <c r="G17" t="s">
        <v>288</v>
      </c>
      <c r="H17" t="s">
        <v>282</v>
      </c>
      <c r="I17" t="s">
        <v>283</v>
      </c>
      <c r="J17" t="s">
        <v>298</v>
      </c>
      <c r="K17" s="77">
        <v>0.09</v>
      </c>
      <c r="L17" t="s">
        <v>102</v>
      </c>
      <c r="M17" s="78">
        <v>3.5499999999999997E-2</v>
      </c>
      <c r="N17" s="78">
        <v>3.04E-2</v>
      </c>
      <c r="O17" s="77">
        <v>10000</v>
      </c>
      <c r="P17" s="77">
        <v>123.1</v>
      </c>
      <c r="Q17" s="77">
        <v>0</v>
      </c>
      <c r="R17" s="77">
        <v>12.31</v>
      </c>
      <c r="S17" s="78">
        <v>1E-4</v>
      </c>
      <c r="T17" s="78">
        <v>5.9999999999999995E-4</v>
      </c>
      <c r="U17" s="78">
        <v>0</v>
      </c>
    </row>
    <row r="18" spans="2:21">
      <c r="B18" t="s">
        <v>299</v>
      </c>
      <c r="C18" t="s">
        <v>300</v>
      </c>
      <c r="D18" t="s">
        <v>100</v>
      </c>
      <c r="E18" t="s">
        <v>123</v>
      </c>
      <c r="F18" t="s">
        <v>301</v>
      </c>
      <c r="G18" t="s">
        <v>288</v>
      </c>
      <c r="H18" t="s">
        <v>282</v>
      </c>
      <c r="I18" t="s">
        <v>283</v>
      </c>
      <c r="J18" t="s">
        <v>302</v>
      </c>
      <c r="K18" s="77">
        <v>0.11</v>
      </c>
      <c r="L18" t="s">
        <v>102</v>
      </c>
      <c r="M18" s="78">
        <v>0.05</v>
      </c>
      <c r="N18" s="78">
        <v>4.2599999999999999E-2</v>
      </c>
      <c r="O18" s="77">
        <v>332631.71000000002</v>
      </c>
      <c r="P18" s="77">
        <v>116.4</v>
      </c>
      <c r="Q18" s="77">
        <v>0</v>
      </c>
      <c r="R18" s="77">
        <v>387.18331044000001</v>
      </c>
      <c r="S18" s="78">
        <v>2.9999999999999997E-4</v>
      </c>
      <c r="T18" s="78">
        <v>1.84E-2</v>
      </c>
      <c r="U18" s="78">
        <v>1.2999999999999999E-3</v>
      </c>
    </row>
    <row r="19" spans="2:21">
      <c r="B19" t="s">
        <v>303</v>
      </c>
      <c r="C19" t="s">
        <v>304</v>
      </c>
      <c r="D19" t="s">
        <v>100</v>
      </c>
      <c r="E19" t="s">
        <v>123</v>
      </c>
      <c r="F19" t="s">
        <v>305</v>
      </c>
      <c r="G19" t="s">
        <v>288</v>
      </c>
      <c r="H19" t="s">
        <v>282</v>
      </c>
      <c r="I19" t="s">
        <v>283</v>
      </c>
      <c r="J19" t="s">
        <v>306</v>
      </c>
      <c r="K19" s="77">
        <v>4.6500000000000004</v>
      </c>
      <c r="L19" t="s">
        <v>102</v>
      </c>
      <c r="M19" s="78">
        <v>1.3899999999999999E-2</v>
      </c>
      <c r="N19" s="78">
        <v>1.9699999999999999E-2</v>
      </c>
      <c r="O19" s="77">
        <v>1219000</v>
      </c>
      <c r="P19" s="77">
        <v>100.65</v>
      </c>
      <c r="Q19" s="77">
        <v>0</v>
      </c>
      <c r="R19" s="77">
        <v>1226.9235000000001</v>
      </c>
      <c r="S19" s="78">
        <v>5.9999999999999995E-4</v>
      </c>
      <c r="T19" s="78">
        <v>5.8299999999999998E-2</v>
      </c>
      <c r="U19" s="78">
        <v>4.1999999999999997E-3</v>
      </c>
    </row>
    <row r="20" spans="2:21">
      <c r="B20" t="s">
        <v>307</v>
      </c>
      <c r="C20" t="s">
        <v>308</v>
      </c>
      <c r="D20" t="s">
        <v>100</v>
      </c>
      <c r="E20" t="s">
        <v>123</v>
      </c>
      <c r="F20" t="s">
        <v>309</v>
      </c>
      <c r="G20" t="s">
        <v>310</v>
      </c>
      <c r="H20" t="s">
        <v>311</v>
      </c>
      <c r="I20" t="s">
        <v>150</v>
      </c>
      <c r="J20" t="s">
        <v>312</v>
      </c>
      <c r="K20" s="77">
        <v>2.06</v>
      </c>
      <c r="L20" t="s">
        <v>102</v>
      </c>
      <c r="M20" s="78">
        <v>4.4999999999999998E-2</v>
      </c>
      <c r="N20" s="78">
        <v>2.2100000000000002E-2</v>
      </c>
      <c r="O20" s="77">
        <v>720000</v>
      </c>
      <c r="P20" s="77">
        <v>119.1</v>
      </c>
      <c r="Q20" s="77">
        <v>0</v>
      </c>
      <c r="R20" s="77">
        <v>857.52</v>
      </c>
      <c r="S20" s="78">
        <v>2.0000000000000001E-4</v>
      </c>
      <c r="T20" s="78">
        <v>4.07E-2</v>
      </c>
      <c r="U20" s="78">
        <v>2.8999999999999998E-3</v>
      </c>
    </row>
    <row r="21" spans="2:21">
      <c r="B21" t="s">
        <v>313</v>
      </c>
      <c r="C21" t="s">
        <v>314</v>
      </c>
      <c r="D21" t="s">
        <v>100</v>
      </c>
      <c r="E21" t="s">
        <v>123</v>
      </c>
      <c r="F21" t="s">
        <v>315</v>
      </c>
      <c r="G21" t="s">
        <v>971</v>
      </c>
      <c r="H21" t="s">
        <v>311</v>
      </c>
      <c r="I21" t="s">
        <v>150</v>
      </c>
      <c r="J21" t="s">
        <v>284</v>
      </c>
      <c r="K21" s="77">
        <v>3.59</v>
      </c>
      <c r="L21" t="s">
        <v>102</v>
      </c>
      <c r="M21" s="78">
        <v>1.77E-2</v>
      </c>
      <c r="N21" s="78">
        <v>2.5499999999999998E-2</v>
      </c>
      <c r="O21" s="77">
        <v>650250</v>
      </c>
      <c r="P21" s="77">
        <v>107.51</v>
      </c>
      <c r="Q21" s="77">
        <v>0</v>
      </c>
      <c r="R21" s="77">
        <v>699.08377499999995</v>
      </c>
      <c r="S21" s="78">
        <v>2.0000000000000001E-4</v>
      </c>
      <c r="T21" s="78">
        <v>3.32E-2</v>
      </c>
      <c r="U21" s="78">
        <v>2.3999999999999998E-3</v>
      </c>
    </row>
    <row r="22" spans="2:21">
      <c r="B22" t="s">
        <v>316</v>
      </c>
      <c r="C22" t="s">
        <v>317</v>
      </c>
      <c r="D22" t="s">
        <v>100</v>
      </c>
      <c r="E22" t="s">
        <v>123</v>
      </c>
      <c r="F22" t="s">
        <v>315</v>
      </c>
      <c r="G22" t="s">
        <v>971</v>
      </c>
      <c r="H22" t="s">
        <v>311</v>
      </c>
      <c r="I22" t="s">
        <v>150</v>
      </c>
      <c r="J22" t="s">
        <v>318</v>
      </c>
      <c r="K22" s="77">
        <v>3.61</v>
      </c>
      <c r="L22" t="s">
        <v>102</v>
      </c>
      <c r="M22" s="78">
        <v>1.34E-2</v>
      </c>
      <c r="N22" s="78">
        <v>2.6200000000000001E-2</v>
      </c>
      <c r="O22" s="77">
        <v>242666.67</v>
      </c>
      <c r="P22" s="77">
        <v>106.9</v>
      </c>
      <c r="Q22" s="77">
        <v>21.34506</v>
      </c>
      <c r="R22" s="77">
        <v>280.75573022999998</v>
      </c>
      <c r="S22" s="78">
        <v>1E-4</v>
      </c>
      <c r="T22" s="78">
        <v>1.3299999999999999E-2</v>
      </c>
      <c r="U22" s="78">
        <v>1E-3</v>
      </c>
    </row>
    <row r="23" spans="2:21">
      <c r="B23" t="s">
        <v>319</v>
      </c>
      <c r="C23" t="s">
        <v>320</v>
      </c>
      <c r="D23" t="s">
        <v>100</v>
      </c>
      <c r="E23" t="s">
        <v>123</v>
      </c>
      <c r="F23" t="s">
        <v>321</v>
      </c>
      <c r="G23" t="s">
        <v>971</v>
      </c>
      <c r="H23" t="s">
        <v>322</v>
      </c>
      <c r="I23" t="s">
        <v>283</v>
      </c>
      <c r="J23" t="s">
        <v>323</v>
      </c>
      <c r="K23" s="77">
        <v>2.87</v>
      </c>
      <c r="L23" t="s">
        <v>102</v>
      </c>
      <c r="M23" s="78">
        <v>2.3400000000000001E-2</v>
      </c>
      <c r="N23" s="78">
        <v>2.7300000000000001E-2</v>
      </c>
      <c r="O23" s="77">
        <v>554361.81000000006</v>
      </c>
      <c r="P23" s="77">
        <v>109.87</v>
      </c>
      <c r="Q23" s="77">
        <v>0</v>
      </c>
      <c r="R23" s="77">
        <v>609.07732064699996</v>
      </c>
      <c r="S23" s="78">
        <v>2.0000000000000001E-4</v>
      </c>
      <c r="T23" s="78">
        <v>2.8899999999999999E-2</v>
      </c>
      <c r="U23" s="78">
        <v>2.0999999999999999E-3</v>
      </c>
    </row>
    <row r="24" spans="2:21">
      <c r="B24" t="s">
        <v>324</v>
      </c>
      <c r="C24" t="s">
        <v>325</v>
      </c>
      <c r="D24" t="s">
        <v>100</v>
      </c>
      <c r="E24" t="s">
        <v>123</v>
      </c>
      <c r="F24" t="s">
        <v>326</v>
      </c>
      <c r="G24" t="s">
        <v>971</v>
      </c>
      <c r="H24" t="s">
        <v>322</v>
      </c>
      <c r="I24" t="s">
        <v>283</v>
      </c>
      <c r="J24" t="s">
        <v>327</v>
      </c>
      <c r="K24" s="77">
        <v>2.2799999999999998</v>
      </c>
      <c r="L24" t="s">
        <v>102</v>
      </c>
      <c r="M24" s="78">
        <v>2E-3</v>
      </c>
      <c r="N24" s="78">
        <v>2.4400000000000002E-2</v>
      </c>
      <c r="O24" s="77">
        <v>774400</v>
      </c>
      <c r="P24" s="77">
        <v>104</v>
      </c>
      <c r="Q24" s="77">
        <v>0</v>
      </c>
      <c r="R24" s="77">
        <v>805.37599999999998</v>
      </c>
      <c r="S24" s="78">
        <v>2.3E-3</v>
      </c>
      <c r="T24" s="78">
        <v>3.8300000000000001E-2</v>
      </c>
      <c r="U24" s="78">
        <v>2.7000000000000001E-3</v>
      </c>
    </row>
    <row r="25" spans="2:21">
      <c r="B25" t="s">
        <v>328</v>
      </c>
      <c r="C25" t="s">
        <v>329</v>
      </c>
      <c r="D25" t="s">
        <v>100</v>
      </c>
      <c r="E25" t="s">
        <v>123</v>
      </c>
      <c r="F25" t="s">
        <v>330</v>
      </c>
      <c r="G25" t="s">
        <v>971</v>
      </c>
      <c r="H25" t="s">
        <v>322</v>
      </c>
      <c r="I25" t="s">
        <v>283</v>
      </c>
      <c r="J25" t="s">
        <v>331</v>
      </c>
      <c r="K25" s="77">
        <v>1.68</v>
      </c>
      <c r="L25" t="s">
        <v>102</v>
      </c>
      <c r="M25" s="78">
        <v>4.7500000000000001E-2</v>
      </c>
      <c r="N25" s="78">
        <v>2.8500000000000001E-2</v>
      </c>
      <c r="O25" s="77">
        <v>264015.09999999998</v>
      </c>
      <c r="P25" s="77">
        <v>139.94</v>
      </c>
      <c r="Q25" s="77">
        <v>0</v>
      </c>
      <c r="R25" s="77">
        <v>369.46273093999997</v>
      </c>
      <c r="S25" s="78">
        <v>2.0000000000000001E-4</v>
      </c>
      <c r="T25" s="78">
        <v>1.7600000000000001E-2</v>
      </c>
      <c r="U25" s="78">
        <v>1.2999999999999999E-3</v>
      </c>
    </row>
    <row r="26" spans="2:21">
      <c r="B26" t="s">
        <v>332</v>
      </c>
      <c r="C26" t="s">
        <v>333</v>
      </c>
      <c r="D26" t="s">
        <v>100</v>
      </c>
      <c r="E26" t="s">
        <v>123</v>
      </c>
      <c r="F26" t="s">
        <v>330</v>
      </c>
      <c r="G26" t="s">
        <v>971</v>
      </c>
      <c r="H26" t="s">
        <v>322</v>
      </c>
      <c r="I26" t="s">
        <v>283</v>
      </c>
      <c r="J26" t="s">
        <v>334</v>
      </c>
      <c r="K26" s="77">
        <v>4.5599999999999996</v>
      </c>
      <c r="L26" t="s">
        <v>102</v>
      </c>
      <c r="M26" s="78">
        <v>5.0000000000000001E-3</v>
      </c>
      <c r="N26" s="78">
        <v>2.8299999999999999E-2</v>
      </c>
      <c r="O26" s="77">
        <v>452600</v>
      </c>
      <c r="P26" s="77">
        <v>99.1</v>
      </c>
      <c r="Q26" s="77">
        <v>0</v>
      </c>
      <c r="R26" s="77">
        <v>448.52659999999997</v>
      </c>
      <c r="S26" s="78">
        <v>2.9999999999999997E-4</v>
      </c>
      <c r="T26" s="78">
        <v>2.1299999999999999E-2</v>
      </c>
      <c r="U26" s="78">
        <v>1.5E-3</v>
      </c>
    </row>
    <row r="27" spans="2:21">
      <c r="B27" t="s">
        <v>335</v>
      </c>
      <c r="C27" t="s">
        <v>336</v>
      </c>
      <c r="D27" t="s">
        <v>100</v>
      </c>
      <c r="E27" t="s">
        <v>123</v>
      </c>
      <c r="F27" t="s">
        <v>337</v>
      </c>
      <c r="G27" t="s">
        <v>971</v>
      </c>
      <c r="H27" t="s">
        <v>322</v>
      </c>
      <c r="I27" t="s">
        <v>283</v>
      </c>
      <c r="J27" t="s">
        <v>338</v>
      </c>
      <c r="K27" s="77">
        <v>2.86</v>
      </c>
      <c r="L27" t="s">
        <v>102</v>
      </c>
      <c r="M27" s="78">
        <v>3.6999999999999998E-2</v>
      </c>
      <c r="N27" s="78">
        <v>2.6499999999999999E-2</v>
      </c>
      <c r="O27" s="77">
        <v>370263.23</v>
      </c>
      <c r="P27" s="77">
        <v>113.91</v>
      </c>
      <c r="Q27" s="77">
        <v>0</v>
      </c>
      <c r="R27" s="77">
        <v>421.76684529300002</v>
      </c>
      <c r="S27" s="78">
        <v>1E-3</v>
      </c>
      <c r="T27" s="78">
        <v>0.02</v>
      </c>
      <c r="U27" s="78">
        <v>1.4E-3</v>
      </c>
    </row>
    <row r="28" spans="2:21">
      <c r="B28" t="s">
        <v>339</v>
      </c>
      <c r="C28" t="s">
        <v>340</v>
      </c>
      <c r="D28" t="s">
        <v>100</v>
      </c>
      <c r="E28" t="s">
        <v>123</v>
      </c>
      <c r="F28" t="s">
        <v>341</v>
      </c>
      <c r="G28" t="s">
        <v>971</v>
      </c>
      <c r="H28" t="s">
        <v>322</v>
      </c>
      <c r="I28" t="s">
        <v>283</v>
      </c>
      <c r="J28" t="s">
        <v>342</v>
      </c>
      <c r="K28" s="77">
        <v>2.39</v>
      </c>
      <c r="L28" t="s">
        <v>102</v>
      </c>
      <c r="M28" s="78">
        <v>1.6E-2</v>
      </c>
      <c r="N28" s="78">
        <v>2.5399999999999999E-2</v>
      </c>
      <c r="O28" s="77">
        <v>241280.02</v>
      </c>
      <c r="P28" s="77">
        <v>109.72</v>
      </c>
      <c r="Q28" s="77">
        <v>0</v>
      </c>
      <c r="R28" s="77">
        <v>264.73243794400003</v>
      </c>
      <c r="S28" s="78">
        <v>5.9999999999999995E-4</v>
      </c>
      <c r="T28" s="78">
        <v>1.26E-2</v>
      </c>
      <c r="U28" s="78">
        <v>8.9999999999999998E-4</v>
      </c>
    </row>
    <row r="29" spans="2:21">
      <c r="B29" t="s">
        <v>343</v>
      </c>
      <c r="C29" t="s">
        <v>344</v>
      </c>
      <c r="D29" t="s">
        <v>100</v>
      </c>
      <c r="E29" t="s">
        <v>123</v>
      </c>
      <c r="F29" t="s">
        <v>326</v>
      </c>
      <c r="G29" t="s">
        <v>971</v>
      </c>
      <c r="H29" t="s">
        <v>345</v>
      </c>
      <c r="I29" t="s">
        <v>283</v>
      </c>
      <c r="J29" t="s">
        <v>346</v>
      </c>
      <c r="K29" s="77">
        <v>1.34</v>
      </c>
      <c r="L29" t="s">
        <v>102</v>
      </c>
      <c r="M29" s="78">
        <v>2.5000000000000001E-2</v>
      </c>
      <c r="N29" s="78">
        <v>2.75E-2</v>
      </c>
      <c r="O29" s="77">
        <v>466038.58</v>
      </c>
      <c r="P29" s="77">
        <v>110.7</v>
      </c>
      <c r="Q29" s="77">
        <v>0</v>
      </c>
      <c r="R29" s="77">
        <v>515.90470805999996</v>
      </c>
      <c r="S29" s="78">
        <v>1E-3</v>
      </c>
      <c r="T29" s="78">
        <v>2.4500000000000001E-2</v>
      </c>
      <c r="U29" s="78">
        <v>1.6999999999999999E-3</v>
      </c>
    </row>
    <row r="30" spans="2:21">
      <c r="B30" t="s">
        <v>347</v>
      </c>
      <c r="C30" t="s">
        <v>348</v>
      </c>
      <c r="D30" t="s">
        <v>100</v>
      </c>
      <c r="E30" t="s">
        <v>123</v>
      </c>
      <c r="F30" t="s">
        <v>349</v>
      </c>
      <c r="G30" t="s">
        <v>350</v>
      </c>
      <c r="H30" t="s">
        <v>345</v>
      </c>
      <c r="I30" t="s">
        <v>283</v>
      </c>
      <c r="J30" t="s">
        <v>351</v>
      </c>
      <c r="K30" s="77">
        <v>0.91</v>
      </c>
      <c r="L30" t="s">
        <v>102</v>
      </c>
      <c r="M30" s="78">
        <v>3.85E-2</v>
      </c>
      <c r="N30" s="78">
        <v>2.4299999999999999E-2</v>
      </c>
      <c r="O30" s="77">
        <v>797591</v>
      </c>
      <c r="P30" s="77">
        <v>115.9</v>
      </c>
      <c r="Q30" s="77">
        <v>0</v>
      </c>
      <c r="R30" s="77">
        <v>924.40796899999998</v>
      </c>
      <c r="S30" s="78">
        <v>3.2000000000000002E-3</v>
      </c>
      <c r="T30" s="78">
        <v>4.3900000000000002E-2</v>
      </c>
      <c r="U30" s="78">
        <v>3.0999999999999999E-3</v>
      </c>
    </row>
    <row r="31" spans="2:21">
      <c r="B31" t="s">
        <v>352</v>
      </c>
      <c r="C31" t="s">
        <v>353</v>
      </c>
      <c r="D31" t="s">
        <v>100</v>
      </c>
      <c r="E31" t="s">
        <v>123</v>
      </c>
      <c r="F31" t="s">
        <v>354</v>
      </c>
      <c r="G31" t="s">
        <v>971</v>
      </c>
      <c r="H31" t="s">
        <v>355</v>
      </c>
      <c r="I31" t="s">
        <v>283</v>
      </c>
      <c r="J31" t="s">
        <v>356</v>
      </c>
      <c r="K31" s="77">
        <v>2.42</v>
      </c>
      <c r="L31" t="s">
        <v>102</v>
      </c>
      <c r="M31" s="78">
        <v>2.3E-2</v>
      </c>
      <c r="N31" s="78">
        <v>2.7099999999999999E-2</v>
      </c>
      <c r="O31" s="77">
        <v>346300</v>
      </c>
      <c r="P31" s="77">
        <v>110.72</v>
      </c>
      <c r="Q31" s="77">
        <v>0</v>
      </c>
      <c r="R31" s="77">
        <v>383.42336</v>
      </c>
      <c r="S31" s="78">
        <v>3.7000000000000002E-3</v>
      </c>
      <c r="T31" s="78">
        <v>1.8200000000000001E-2</v>
      </c>
      <c r="U31" s="78">
        <v>1.2999999999999999E-3</v>
      </c>
    </row>
    <row r="32" spans="2:21">
      <c r="B32" t="s">
        <v>357</v>
      </c>
      <c r="C32" t="s">
        <v>358</v>
      </c>
      <c r="D32" t="s">
        <v>100</v>
      </c>
      <c r="E32" t="s">
        <v>123</v>
      </c>
      <c r="F32" t="s">
        <v>359</v>
      </c>
      <c r="G32" t="s">
        <v>971</v>
      </c>
      <c r="H32" t="s">
        <v>355</v>
      </c>
      <c r="I32" t="s">
        <v>283</v>
      </c>
      <c r="J32" t="s">
        <v>360</v>
      </c>
      <c r="K32" s="77">
        <v>2.4300000000000002</v>
      </c>
      <c r="L32" t="s">
        <v>102</v>
      </c>
      <c r="M32" s="78">
        <v>2.0500000000000001E-2</v>
      </c>
      <c r="N32" s="78">
        <v>3.6499999999999998E-2</v>
      </c>
      <c r="O32" s="77">
        <v>848000</v>
      </c>
      <c r="P32" s="77">
        <v>108.48</v>
      </c>
      <c r="Q32" s="77">
        <v>0</v>
      </c>
      <c r="R32" s="77">
        <v>919.91039999999998</v>
      </c>
      <c r="S32" s="78">
        <v>1.1000000000000001E-3</v>
      </c>
      <c r="T32" s="78">
        <v>4.3700000000000003E-2</v>
      </c>
      <c r="U32" s="78">
        <v>3.0999999999999999E-3</v>
      </c>
    </row>
    <row r="33" spans="2:21">
      <c r="B33" t="s">
        <v>361</v>
      </c>
      <c r="C33" t="s">
        <v>362</v>
      </c>
      <c r="D33" t="s">
        <v>100</v>
      </c>
      <c r="E33" t="s">
        <v>123</v>
      </c>
      <c r="F33" t="s">
        <v>363</v>
      </c>
      <c r="G33" t="s">
        <v>972</v>
      </c>
      <c r="H33" t="s">
        <v>364</v>
      </c>
      <c r="I33" t="s">
        <v>283</v>
      </c>
      <c r="J33" t="s">
        <v>365</v>
      </c>
      <c r="K33" s="77">
        <v>3.54</v>
      </c>
      <c r="L33" t="s">
        <v>102</v>
      </c>
      <c r="M33" s="78">
        <v>1.0800000000000001E-2</v>
      </c>
      <c r="N33" s="78">
        <v>3.5499999999999997E-2</v>
      </c>
      <c r="O33" s="77">
        <v>673000</v>
      </c>
      <c r="P33" s="77">
        <v>102.71</v>
      </c>
      <c r="Q33" s="77">
        <v>0</v>
      </c>
      <c r="R33" s="77">
        <v>691.23829999999998</v>
      </c>
      <c r="S33" s="78">
        <v>2.0999999999999999E-3</v>
      </c>
      <c r="T33" s="78">
        <v>3.2800000000000003E-2</v>
      </c>
      <c r="U33" s="78">
        <v>2.3E-3</v>
      </c>
    </row>
    <row r="34" spans="2:21">
      <c r="B34" s="79" t="s">
        <v>225</v>
      </c>
      <c r="C34" s="16"/>
      <c r="D34" s="16"/>
      <c r="E34" s="16"/>
      <c r="F34" s="16"/>
      <c r="K34" s="81">
        <v>2.86</v>
      </c>
      <c r="N34" s="80">
        <v>5.2499999999999998E-2</v>
      </c>
      <c r="O34" s="81">
        <v>9246041.4100000001</v>
      </c>
      <c r="Q34" s="81">
        <v>43.121259999999999</v>
      </c>
      <c r="R34" s="81">
        <v>8695.5030315500007</v>
      </c>
      <c r="T34" s="80">
        <v>0.41320000000000001</v>
      </c>
      <c r="U34" s="80">
        <v>2.9399999999999999E-2</v>
      </c>
    </row>
    <row r="35" spans="2:21">
      <c r="B35" t="s">
        <v>366</v>
      </c>
      <c r="C35" t="s">
        <v>367</v>
      </c>
      <c r="D35" t="s">
        <v>100</v>
      </c>
      <c r="E35" t="s">
        <v>123</v>
      </c>
      <c r="F35" t="s">
        <v>368</v>
      </c>
      <c r="G35" t="s">
        <v>288</v>
      </c>
      <c r="H35" t="s">
        <v>282</v>
      </c>
      <c r="I35" t="s">
        <v>283</v>
      </c>
      <c r="J35" t="s">
        <v>369</v>
      </c>
      <c r="K35" s="77">
        <v>3.58</v>
      </c>
      <c r="L35" t="s">
        <v>102</v>
      </c>
      <c r="M35" s="78">
        <v>2.6800000000000001E-2</v>
      </c>
      <c r="N35" s="78">
        <v>4.5699999999999998E-2</v>
      </c>
      <c r="O35" s="77">
        <v>665563.43999999994</v>
      </c>
      <c r="P35" s="77">
        <v>95.02</v>
      </c>
      <c r="Q35" s="77">
        <v>0</v>
      </c>
      <c r="R35" s="77">
        <v>632.41838068799996</v>
      </c>
      <c r="S35" s="78">
        <v>2.9999999999999997E-4</v>
      </c>
      <c r="T35" s="78">
        <v>3.0099999999999998E-2</v>
      </c>
      <c r="U35" s="78">
        <v>2.0999999999999999E-3</v>
      </c>
    </row>
    <row r="36" spans="2:21">
      <c r="B36" t="s">
        <v>370</v>
      </c>
      <c r="C36" t="s">
        <v>371</v>
      </c>
      <c r="D36" t="s">
        <v>100</v>
      </c>
      <c r="E36" t="s">
        <v>123</v>
      </c>
      <c r="F36" t="s">
        <v>287</v>
      </c>
      <c r="G36" t="s">
        <v>288</v>
      </c>
      <c r="H36" t="s">
        <v>282</v>
      </c>
      <c r="I36" t="s">
        <v>283</v>
      </c>
      <c r="J36" t="s">
        <v>372</v>
      </c>
      <c r="K36" s="77">
        <v>1.65</v>
      </c>
      <c r="L36" t="s">
        <v>102</v>
      </c>
      <c r="M36" s="78">
        <v>2.0199999999999999E-2</v>
      </c>
      <c r="N36" s="78">
        <v>4.6800000000000001E-2</v>
      </c>
      <c r="O36" s="77">
        <v>352000</v>
      </c>
      <c r="P36" s="77">
        <v>96.49</v>
      </c>
      <c r="Q36" s="77">
        <v>0</v>
      </c>
      <c r="R36" s="77">
        <v>339.64479999999998</v>
      </c>
      <c r="S36" s="78">
        <v>4.0000000000000002E-4</v>
      </c>
      <c r="T36" s="78">
        <v>1.61E-2</v>
      </c>
      <c r="U36" s="78">
        <v>1.1000000000000001E-3</v>
      </c>
    </row>
    <row r="37" spans="2:21">
      <c r="B37" t="s">
        <v>373</v>
      </c>
      <c r="C37" t="s">
        <v>374</v>
      </c>
      <c r="D37" t="s">
        <v>100</v>
      </c>
      <c r="E37" t="s">
        <v>123</v>
      </c>
      <c r="F37" t="s">
        <v>293</v>
      </c>
      <c r="G37" t="s">
        <v>288</v>
      </c>
      <c r="H37" t="s">
        <v>282</v>
      </c>
      <c r="I37" t="s">
        <v>283</v>
      </c>
      <c r="J37" t="s">
        <v>375</v>
      </c>
      <c r="K37" s="77">
        <v>1.91</v>
      </c>
      <c r="L37" t="s">
        <v>102</v>
      </c>
      <c r="M37" s="78">
        <v>2.98E-2</v>
      </c>
      <c r="N37" s="78">
        <v>4.7300000000000002E-2</v>
      </c>
      <c r="O37" s="77">
        <v>549300</v>
      </c>
      <c r="P37" s="77">
        <v>97</v>
      </c>
      <c r="Q37" s="77">
        <v>0</v>
      </c>
      <c r="R37" s="77">
        <v>532.82100000000003</v>
      </c>
      <c r="S37" s="78">
        <v>2.0000000000000001E-4</v>
      </c>
      <c r="T37" s="78">
        <v>2.53E-2</v>
      </c>
      <c r="U37" s="78">
        <v>1.8E-3</v>
      </c>
    </row>
    <row r="38" spans="2:21">
      <c r="B38" t="s">
        <v>376</v>
      </c>
      <c r="C38" t="s">
        <v>377</v>
      </c>
      <c r="D38" t="s">
        <v>100</v>
      </c>
      <c r="E38" t="s">
        <v>123</v>
      </c>
      <c r="F38" t="s">
        <v>293</v>
      </c>
      <c r="G38" t="s">
        <v>288</v>
      </c>
      <c r="H38" t="s">
        <v>289</v>
      </c>
      <c r="I38" t="s">
        <v>150</v>
      </c>
      <c r="J38" t="s">
        <v>378</v>
      </c>
      <c r="K38" s="77">
        <v>1.18</v>
      </c>
      <c r="L38" t="s">
        <v>102</v>
      </c>
      <c r="M38" s="78">
        <v>1.09E-2</v>
      </c>
      <c r="N38" s="78">
        <v>5.1200000000000002E-2</v>
      </c>
      <c r="O38" s="77">
        <v>720000</v>
      </c>
      <c r="P38" s="77">
        <v>96.36</v>
      </c>
      <c r="Q38" s="77">
        <v>0</v>
      </c>
      <c r="R38" s="77">
        <v>693.79200000000003</v>
      </c>
      <c r="S38" s="78">
        <v>8.9999999999999998E-4</v>
      </c>
      <c r="T38" s="78">
        <v>3.3000000000000002E-2</v>
      </c>
      <c r="U38" s="78">
        <v>2.3E-3</v>
      </c>
    </row>
    <row r="39" spans="2:21">
      <c r="B39" t="s">
        <v>379</v>
      </c>
      <c r="C39" t="s">
        <v>380</v>
      </c>
      <c r="D39" t="s">
        <v>100</v>
      </c>
      <c r="E39" t="s">
        <v>123</v>
      </c>
      <c r="F39" t="s">
        <v>305</v>
      </c>
      <c r="G39" t="s">
        <v>288</v>
      </c>
      <c r="H39" t="s">
        <v>282</v>
      </c>
      <c r="I39" t="s">
        <v>283</v>
      </c>
      <c r="J39" t="s">
        <v>381</v>
      </c>
      <c r="K39" s="77">
        <v>4.01</v>
      </c>
      <c r="L39" t="s">
        <v>102</v>
      </c>
      <c r="M39" s="78">
        <v>2.5000000000000001E-2</v>
      </c>
      <c r="N39" s="78">
        <v>4.4999999999999998E-2</v>
      </c>
      <c r="O39" s="77">
        <v>500000</v>
      </c>
      <c r="P39" s="77">
        <v>93.69</v>
      </c>
      <c r="Q39" s="77">
        <v>0</v>
      </c>
      <c r="R39" s="77">
        <v>468.45</v>
      </c>
      <c r="S39" s="78">
        <v>2.0000000000000001E-4</v>
      </c>
      <c r="T39" s="78">
        <v>2.23E-2</v>
      </c>
      <c r="U39" s="78">
        <v>1.6000000000000001E-3</v>
      </c>
    </row>
    <row r="40" spans="2:21">
      <c r="B40" t="s">
        <v>382</v>
      </c>
      <c r="C40" t="s">
        <v>383</v>
      </c>
      <c r="D40" t="s">
        <v>100</v>
      </c>
      <c r="E40" t="s">
        <v>123</v>
      </c>
      <c r="F40" t="s">
        <v>305</v>
      </c>
      <c r="G40" t="s">
        <v>288</v>
      </c>
      <c r="H40" t="s">
        <v>282</v>
      </c>
      <c r="I40" t="s">
        <v>283</v>
      </c>
      <c r="J40" t="s">
        <v>306</v>
      </c>
      <c r="K40" s="77">
        <v>1.86</v>
      </c>
      <c r="L40" t="s">
        <v>102</v>
      </c>
      <c r="M40" s="78">
        <v>3.73E-2</v>
      </c>
      <c r="N40" s="78">
        <v>4.6199999999999998E-2</v>
      </c>
      <c r="O40" s="77">
        <v>1220000</v>
      </c>
      <c r="P40" s="77">
        <v>98.85</v>
      </c>
      <c r="Q40" s="77">
        <v>0</v>
      </c>
      <c r="R40" s="77">
        <v>1205.97</v>
      </c>
      <c r="S40" s="78">
        <v>1E-3</v>
      </c>
      <c r="T40" s="78">
        <v>5.7299999999999997E-2</v>
      </c>
      <c r="U40" s="78">
        <v>4.1000000000000003E-3</v>
      </c>
    </row>
    <row r="41" spans="2:21">
      <c r="B41" t="s">
        <v>384</v>
      </c>
      <c r="C41" t="s">
        <v>385</v>
      </c>
      <c r="D41" t="s">
        <v>100</v>
      </c>
      <c r="E41" t="s">
        <v>123</v>
      </c>
      <c r="F41" t="s">
        <v>386</v>
      </c>
      <c r="G41" t="s">
        <v>387</v>
      </c>
      <c r="H41" t="s">
        <v>322</v>
      </c>
      <c r="I41" t="s">
        <v>283</v>
      </c>
      <c r="J41" t="s">
        <v>388</v>
      </c>
      <c r="K41" s="77">
        <v>3.33</v>
      </c>
      <c r="L41" t="s">
        <v>102</v>
      </c>
      <c r="M41" s="78">
        <v>1.0800000000000001E-2</v>
      </c>
      <c r="N41" s="78">
        <v>4.5900000000000003E-2</v>
      </c>
      <c r="O41" s="77">
        <v>750000</v>
      </c>
      <c r="P41" s="77">
        <v>89.09</v>
      </c>
      <c r="Q41" s="77">
        <v>0</v>
      </c>
      <c r="R41" s="77">
        <v>668.17499999999995</v>
      </c>
      <c r="S41" s="78">
        <v>6.9999999999999999E-4</v>
      </c>
      <c r="T41" s="78">
        <v>3.1800000000000002E-2</v>
      </c>
      <c r="U41" s="78">
        <v>2.3E-3</v>
      </c>
    </row>
    <row r="42" spans="2:21">
      <c r="B42" t="s">
        <v>389</v>
      </c>
      <c r="C42" t="s">
        <v>390</v>
      </c>
      <c r="D42" t="s">
        <v>100</v>
      </c>
      <c r="E42" t="s">
        <v>123</v>
      </c>
      <c r="F42" t="s">
        <v>330</v>
      </c>
      <c r="G42" t="s">
        <v>971</v>
      </c>
      <c r="H42" t="s">
        <v>322</v>
      </c>
      <c r="I42" t="s">
        <v>283</v>
      </c>
      <c r="J42" t="s">
        <v>391</v>
      </c>
      <c r="K42" s="77">
        <v>6.06</v>
      </c>
      <c r="L42" t="s">
        <v>102</v>
      </c>
      <c r="M42" s="78">
        <v>2.5499999999999998E-2</v>
      </c>
      <c r="N42" s="78">
        <v>5.2400000000000002E-2</v>
      </c>
      <c r="O42" s="77">
        <v>744427.61</v>
      </c>
      <c r="P42" s="77">
        <v>85.31</v>
      </c>
      <c r="Q42" s="77">
        <v>0</v>
      </c>
      <c r="R42" s="77">
        <v>635.07119409100005</v>
      </c>
      <c r="S42" s="78">
        <v>5.0000000000000001E-4</v>
      </c>
      <c r="T42" s="78">
        <v>3.0200000000000001E-2</v>
      </c>
      <c r="U42" s="78">
        <v>2.2000000000000001E-3</v>
      </c>
    </row>
    <row r="43" spans="2:21">
      <c r="B43" t="s">
        <v>392</v>
      </c>
      <c r="C43" t="s">
        <v>393</v>
      </c>
      <c r="D43" t="s">
        <v>100</v>
      </c>
      <c r="E43" t="s">
        <v>123</v>
      </c>
      <c r="F43" t="s">
        <v>394</v>
      </c>
      <c r="G43" t="s">
        <v>972</v>
      </c>
      <c r="H43" t="s">
        <v>322</v>
      </c>
      <c r="I43" t="s">
        <v>283</v>
      </c>
      <c r="J43" t="s">
        <v>395</v>
      </c>
      <c r="K43" s="77">
        <v>0.98</v>
      </c>
      <c r="L43" t="s">
        <v>102</v>
      </c>
      <c r="M43" s="78">
        <v>3.3799999999999997E-2</v>
      </c>
      <c r="N43" s="78">
        <v>6.9400000000000003E-2</v>
      </c>
      <c r="O43" s="77">
        <v>382500</v>
      </c>
      <c r="P43" s="77">
        <v>96.72</v>
      </c>
      <c r="Q43" s="77">
        <v>0</v>
      </c>
      <c r="R43" s="77">
        <v>369.95400000000001</v>
      </c>
      <c r="S43" s="78">
        <v>8.9999999999999998E-4</v>
      </c>
      <c r="T43" s="78">
        <v>1.7600000000000001E-2</v>
      </c>
      <c r="U43" s="78">
        <v>1.2999999999999999E-3</v>
      </c>
    </row>
    <row r="44" spans="2:21">
      <c r="B44" t="s">
        <v>396</v>
      </c>
      <c r="C44" t="s">
        <v>397</v>
      </c>
      <c r="D44" t="s">
        <v>100</v>
      </c>
      <c r="E44" t="s">
        <v>123</v>
      </c>
      <c r="F44" t="s">
        <v>398</v>
      </c>
      <c r="G44" t="s">
        <v>971</v>
      </c>
      <c r="H44" t="s">
        <v>345</v>
      </c>
      <c r="I44" t="s">
        <v>283</v>
      </c>
      <c r="J44" t="s">
        <v>399</v>
      </c>
      <c r="K44" s="77">
        <v>2.06</v>
      </c>
      <c r="L44" t="s">
        <v>102</v>
      </c>
      <c r="M44" s="78">
        <v>3.85E-2</v>
      </c>
      <c r="N44" s="78">
        <v>5.4600000000000003E-2</v>
      </c>
      <c r="O44" s="77">
        <v>588000</v>
      </c>
      <c r="P44" s="77">
        <v>98.1</v>
      </c>
      <c r="Q44" s="77">
        <v>0</v>
      </c>
      <c r="R44" s="77">
        <v>576.82799999999997</v>
      </c>
      <c r="S44" s="78">
        <v>5.9999999999999995E-4</v>
      </c>
      <c r="T44" s="78">
        <v>2.7400000000000001E-2</v>
      </c>
      <c r="U44" s="78">
        <v>2E-3</v>
      </c>
    </row>
    <row r="45" spans="2:21">
      <c r="B45" t="s">
        <v>400</v>
      </c>
      <c r="C45" t="s">
        <v>401</v>
      </c>
      <c r="D45" t="s">
        <v>100</v>
      </c>
      <c r="E45" t="s">
        <v>123</v>
      </c>
      <c r="F45" t="s">
        <v>398</v>
      </c>
      <c r="G45" t="s">
        <v>971</v>
      </c>
      <c r="H45" t="s">
        <v>345</v>
      </c>
      <c r="I45" t="s">
        <v>283</v>
      </c>
      <c r="J45" t="s">
        <v>402</v>
      </c>
      <c r="K45" s="77">
        <v>5.45</v>
      </c>
      <c r="L45" t="s">
        <v>102</v>
      </c>
      <c r="M45" s="78">
        <v>2.41E-2</v>
      </c>
      <c r="N45" s="78">
        <v>5.91E-2</v>
      </c>
      <c r="O45" s="77">
        <v>1121153.55</v>
      </c>
      <c r="P45" s="77">
        <v>83.81</v>
      </c>
      <c r="Q45" s="77">
        <v>0</v>
      </c>
      <c r="R45" s="77">
        <v>939.638790255</v>
      </c>
      <c r="S45" s="78">
        <v>6.9999999999999999E-4</v>
      </c>
      <c r="T45" s="78">
        <v>4.4699999999999997E-2</v>
      </c>
      <c r="U45" s="78">
        <v>3.2000000000000002E-3</v>
      </c>
    </row>
    <row r="46" spans="2:21">
      <c r="B46" t="s">
        <v>403</v>
      </c>
      <c r="C46" t="s">
        <v>404</v>
      </c>
      <c r="D46" t="s">
        <v>100</v>
      </c>
      <c r="E46" t="s">
        <v>123</v>
      </c>
      <c r="F46" t="s">
        <v>405</v>
      </c>
      <c r="G46" t="s">
        <v>406</v>
      </c>
      <c r="H46" t="s">
        <v>345</v>
      </c>
      <c r="I46" t="s">
        <v>283</v>
      </c>
      <c r="J46" t="s">
        <v>407</v>
      </c>
      <c r="K46" s="77">
        <v>1.6</v>
      </c>
      <c r="L46" t="s">
        <v>102</v>
      </c>
      <c r="M46" s="78">
        <v>2.75E-2</v>
      </c>
      <c r="N46" s="78">
        <v>5.5899999999999998E-2</v>
      </c>
      <c r="O46" s="77">
        <v>221652.09</v>
      </c>
      <c r="P46" s="77">
        <v>96.59</v>
      </c>
      <c r="Q46" s="77">
        <v>0</v>
      </c>
      <c r="R46" s="77">
        <v>214.09375373099999</v>
      </c>
      <c r="S46" s="78">
        <v>6.9999999999999999E-4</v>
      </c>
      <c r="T46" s="78">
        <v>1.0200000000000001E-2</v>
      </c>
      <c r="U46" s="78">
        <v>6.9999999999999999E-4</v>
      </c>
    </row>
    <row r="47" spans="2:21">
      <c r="B47" t="s">
        <v>408</v>
      </c>
      <c r="C47" t="s">
        <v>409</v>
      </c>
      <c r="D47" t="s">
        <v>100</v>
      </c>
      <c r="E47" t="s">
        <v>123</v>
      </c>
      <c r="F47" t="s">
        <v>405</v>
      </c>
      <c r="G47" t="s">
        <v>406</v>
      </c>
      <c r="H47" t="s">
        <v>345</v>
      </c>
      <c r="I47" t="s">
        <v>283</v>
      </c>
      <c r="J47" t="s">
        <v>410</v>
      </c>
      <c r="K47" s="77">
        <v>2.2999999999999998</v>
      </c>
      <c r="L47" t="s">
        <v>102</v>
      </c>
      <c r="M47" s="78">
        <v>2.3E-2</v>
      </c>
      <c r="N47" s="78">
        <v>5.8099999999999999E-2</v>
      </c>
      <c r="O47" s="77">
        <v>105916.68</v>
      </c>
      <c r="P47" s="77">
        <v>93.13</v>
      </c>
      <c r="Q47" s="77">
        <v>0</v>
      </c>
      <c r="R47" s="77">
        <v>98.640204084000004</v>
      </c>
      <c r="S47" s="78">
        <v>1E-4</v>
      </c>
      <c r="T47" s="78">
        <v>4.7000000000000002E-3</v>
      </c>
      <c r="U47" s="78">
        <v>2.9999999999999997E-4</v>
      </c>
    </row>
    <row r="48" spans="2:21">
      <c r="B48" t="s">
        <v>411</v>
      </c>
      <c r="C48" t="s">
        <v>412</v>
      </c>
      <c r="D48" t="s">
        <v>100</v>
      </c>
      <c r="E48" t="s">
        <v>123</v>
      </c>
      <c r="F48" t="s">
        <v>413</v>
      </c>
      <c r="G48" t="s">
        <v>132</v>
      </c>
      <c r="H48" t="s">
        <v>355</v>
      </c>
      <c r="I48" t="s">
        <v>283</v>
      </c>
      <c r="J48" t="s">
        <v>414</v>
      </c>
      <c r="K48" s="77">
        <v>0.98</v>
      </c>
      <c r="L48" t="s">
        <v>102</v>
      </c>
      <c r="M48" s="78">
        <v>2.1600000000000001E-2</v>
      </c>
      <c r="N48" s="78">
        <v>5.3199999999999997E-2</v>
      </c>
      <c r="O48" s="77">
        <v>60518.7</v>
      </c>
      <c r="P48" s="77">
        <v>97.08</v>
      </c>
      <c r="Q48" s="77">
        <v>0</v>
      </c>
      <c r="R48" s="77">
        <v>58.751553960000003</v>
      </c>
      <c r="S48" s="78">
        <v>5.0000000000000001E-4</v>
      </c>
      <c r="T48" s="78">
        <v>2.8E-3</v>
      </c>
      <c r="U48" s="78">
        <v>2.0000000000000001E-4</v>
      </c>
    </row>
    <row r="49" spans="2:21">
      <c r="B49" t="s">
        <v>415</v>
      </c>
      <c r="C49" t="s">
        <v>416</v>
      </c>
      <c r="D49" t="s">
        <v>100</v>
      </c>
      <c r="E49" t="s">
        <v>123</v>
      </c>
      <c r="F49" t="s">
        <v>417</v>
      </c>
      <c r="G49" t="s">
        <v>973</v>
      </c>
      <c r="H49" t="s">
        <v>418</v>
      </c>
      <c r="I49" t="s">
        <v>150</v>
      </c>
      <c r="J49" t="s">
        <v>419</v>
      </c>
      <c r="K49" s="77">
        <v>1.47</v>
      </c>
      <c r="L49" t="s">
        <v>102</v>
      </c>
      <c r="M49" s="78">
        <v>3.15E-2</v>
      </c>
      <c r="N49" s="78">
        <v>5.9499999999999997E-2</v>
      </c>
      <c r="O49" s="77">
        <v>172727.5</v>
      </c>
      <c r="P49" s="77">
        <v>96.16</v>
      </c>
      <c r="Q49" s="77">
        <v>0</v>
      </c>
      <c r="R49" s="77">
        <v>166.094764</v>
      </c>
      <c r="S49" s="78">
        <v>1.5E-3</v>
      </c>
      <c r="T49" s="78">
        <v>7.9000000000000008E-3</v>
      </c>
      <c r="U49" s="78">
        <v>5.9999999999999995E-4</v>
      </c>
    </row>
    <row r="50" spans="2:21">
      <c r="B50" t="s">
        <v>420</v>
      </c>
      <c r="C50" t="s">
        <v>421</v>
      </c>
      <c r="D50" t="s">
        <v>100</v>
      </c>
      <c r="E50" t="s">
        <v>123</v>
      </c>
      <c r="F50" t="s">
        <v>422</v>
      </c>
      <c r="G50" t="s">
        <v>973</v>
      </c>
      <c r="H50" t="s">
        <v>364</v>
      </c>
      <c r="I50" t="s">
        <v>283</v>
      </c>
      <c r="J50" t="s">
        <v>423</v>
      </c>
      <c r="K50" s="77">
        <v>1.32</v>
      </c>
      <c r="L50" t="s">
        <v>102</v>
      </c>
      <c r="M50" s="78">
        <v>4.2000000000000003E-2</v>
      </c>
      <c r="N50" s="78">
        <v>5.4699999999999999E-2</v>
      </c>
      <c r="O50" s="77">
        <v>319996.03000000003</v>
      </c>
      <c r="P50" s="77">
        <v>99.02</v>
      </c>
      <c r="Q50" s="77">
        <v>0</v>
      </c>
      <c r="R50" s="77">
        <v>316.86006890599998</v>
      </c>
      <c r="S50" s="78">
        <v>1.2999999999999999E-3</v>
      </c>
      <c r="T50" s="78">
        <v>1.5100000000000001E-2</v>
      </c>
      <c r="U50" s="78">
        <v>1.1000000000000001E-3</v>
      </c>
    </row>
    <row r="51" spans="2:21">
      <c r="B51" t="s">
        <v>424</v>
      </c>
      <c r="C51" t="s">
        <v>425</v>
      </c>
      <c r="D51" t="s">
        <v>100</v>
      </c>
      <c r="E51" t="s">
        <v>123</v>
      </c>
      <c r="F51" t="s">
        <v>422</v>
      </c>
      <c r="G51" t="s">
        <v>973</v>
      </c>
      <c r="H51" t="s">
        <v>364</v>
      </c>
      <c r="I51" t="s">
        <v>283</v>
      </c>
      <c r="J51" t="s">
        <v>426</v>
      </c>
      <c r="K51" s="77">
        <v>2.5099999999999998</v>
      </c>
      <c r="L51" t="s">
        <v>102</v>
      </c>
      <c r="M51" s="78">
        <v>4.2999999999999997E-2</v>
      </c>
      <c r="N51" s="78">
        <v>6.0699999999999997E-2</v>
      </c>
      <c r="O51" s="77">
        <v>526800.06999999995</v>
      </c>
      <c r="P51" s="77">
        <v>97.81</v>
      </c>
      <c r="Q51" s="77">
        <v>0</v>
      </c>
      <c r="R51" s="77">
        <v>515.26314846699995</v>
      </c>
      <c r="S51" s="78">
        <v>4.0000000000000002E-4</v>
      </c>
      <c r="T51" s="78">
        <v>2.4500000000000001E-2</v>
      </c>
      <c r="U51" s="78">
        <v>1.6999999999999999E-3</v>
      </c>
    </row>
    <row r="52" spans="2:21">
      <c r="B52" t="s">
        <v>427</v>
      </c>
      <c r="C52" t="s">
        <v>428</v>
      </c>
      <c r="D52" t="s">
        <v>100</v>
      </c>
      <c r="E52" t="s">
        <v>123</v>
      </c>
      <c r="F52" t="s">
        <v>429</v>
      </c>
      <c r="G52" t="s">
        <v>971</v>
      </c>
      <c r="H52" t="s">
        <v>364</v>
      </c>
      <c r="I52" t="s">
        <v>283</v>
      </c>
      <c r="J52" t="s">
        <v>430</v>
      </c>
      <c r="K52" s="77">
        <v>3.88</v>
      </c>
      <c r="L52" t="s">
        <v>102</v>
      </c>
      <c r="M52" s="78">
        <v>3.95E-2</v>
      </c>
      <c r="N52" s="78">
        <v>8.2799999999999999E-2</v>
      </c>
      <c r="O52" s="77">
        <v>164285.74</v>
      </c>
      <c r="P52" s="77">
        <v>85.32</v>
      </c>
      <c r="Q52" s="77">
        <v>0</v>
      </c>
      <c r="R52" s="77">
        <v>140.16859336799999</v>
      </c>
      <c r="S52" s="78">
        <v>1E-4</v>
      </c>
      <c r="T52" s="78">
        <v>6.7000000000000002E-3</v>
      </c>
      <c r="U52" s="78">
        <v>5.0000000000000001E-4</v>
      </c>
    </row>
    <row r="53" spans="2:21">
      <c r="B53" t="s">
        <v>431</v>
      </c>
      <c r="C53" t="s">
        <v>432</v>
      </c>
      <c r="D53" t="s">
        <v>100</v>
      </c>
      <c r="E53" t="s">
        <v>123</v>
      </c>
      <c r="F53" t="s">
        <v>433</v>
      </c>
      <c r="G53" t="s">
        <v>132</v>
      </c>
      <c r="H53" t="s">
        <v>364</v>
      </c>
      <c r="I53" t="s">
        <v>283</v>
      </c>
      <c r="J53" t="s">
        <v>434</v>
      </c>
      <c r="K53" s="77">
        <v>1.48</v>
      </c>
      <c r="L53" t="s">
        <v>102</v>
      </c>
      <c r="M53" s="78">
        <v>4.1399999999999999E-2</v>
      </c>
      <c r="N53" s="78">
        <v>5.4100000000000002E-2</v>
      </c>
      <c r="O53" s="77">
        <v>81200</v>
      </c>
      <c r="P53" s="77">
        <v>98.21</v>
      </c>
      <c r="Q53" s="77">
        <v>43.121259999999999</v>
      </c>
      <c r="R53" s="77">
        <v>122.86778</v>
      </c>
      <c r="S53" s="78">
        <v>4.0000000000000002E-4</v>
      </c>
      <c r="T53" s="78">
        <v>5.7999999999999996E-3</v>
      </c>
      <c r="U53" s="78">
        <v>4.0000000000000002E-4</v>
      </c>
    </row>
    <row r="54" spans="2:21">
      <c r="B54" s="79" t="s">
        <v>276</v>
      </c>
      <c r="C54" s="16"/>
      <c r="D54" s="16"/>
      <c r="E54" s="16"/>
      <c r="F54" s="16"/>
      <c r="K54" s="81">
        <v>2.13</v>
      </c>
      <c r="N54" s="80">
        <f>+SUMPRODUCT(N55:N58,O55:O58)/O54</f>
        <v>6.7322792446291524E-2</v>
      </c>
      <c r="O54" s="81">
        <v>789844.09</v>
      </c>
      <c r="Q54" s="81">
        <v>0</v>
      </c>
      <c r="R54" s="81">
        <v>785.135907578</v>
      </c>
      <c r="T54" s="80">
        <v>3.73E-2</v>
      </c>
      <c r="U54" s="80">
        <v>2.7000000000000001E-3</v>
      </c>
    </row>
    <row r="55" spans="2:21">
      <c r="B55" t="s">
        <v>435</v>
      </c>
      <c r="C55" t="s">
        <v>436</v>
      </c>
      <c r="D55" t="s">
        <v>100</v>
      </c>
      <c r="E55" t="s">
        <v>123</v>
      </c>
      <c r="F55" t="s">
        <v>437</v>
      </c>
      <c r="G55" t="s">
        <v>438</v>
      </c>
      <c r="H55" t="s">
        <v>322</v>
      </c>
      <c r="I55" t="s">
        <v>283</v>
      </c>
      <c r="J55" t="s">
        <v>439</v>
      </c>
      <c r="K55" s="77">
        <v>1.23</v>
      </c>
      <c r="L55" t="s">
        <v>102</v>
      </c>
      <c r="M55" s="78">
        <v>3.49E-2</v>
      </c>
      <c r="N55" s="78">
        <v>7.0999999999999994E-2</v>
      </c>
      <c r="O55" s="77">
        <v>78788.66</v>
      </c>
      <c r="P55" s="77">
        <v>99.45</v>
      </c>
      <c r="Q55" s="77">
        <v>0</v>
      </c>
      <c r="R55" s="77">
        <v>78.355322369999996</v>
      </c>
      <c r="S55" s="78">
        <v>1E-4</v>
      </c>
      <c r="T55" s="78">
        <v>3.7000000000000002E-3</v>
      </c>
      <c r="U55" s="78">
        <v>2.9999999999999997E-4</v>
      </c>
    </row>
    <row r="56" spans="2:21">
      <c r="B56" t="s">
        <v>440</v>
      </c>
      <c r="C56" t="s">
        <v>441</v>
      </c>
      <c r="D56" t="s">
        <v>100</v>
      </c>
      <c r="E56" t="s">
        <v>123</v>
      </c>
      <c r="F56" t="s">
        <v>442</v>
      </c>
      <c r="G56" t="s">
        <v>101</v>
      </c>
      <c r="H56" t="s">
        <v>345</v>
      </c>
      <c r="I56" t="s">
        <v>283</v>
      </c>
      <c r="J56" t="s">
        <v>443</v>
      </c>
      <c r="K56" s="77">
        <v>1.9</v>
      </c>
      <c r="L56" t="s">
        <v>102</v>
      </c>
      <c r="M56" s="78">
        <v>3.85E-2</v>
      </c>
      <c r="N56" s="78">
        <v>6.25E-2</v>
      </c>
      <c r="O56" s="77">
        <v>220524.82</v>
      </c>
      <c r="P56" s="77">
        <v>98.35</v>
      </c>
      <c r="Q56" s="77">
        <v>0</v>
      </c>
      <c r="R56" s="77">
        <v>216.88616046999999</v>
      </c>
      <c r="S56" s="78">
        <v>1E-3</v>
      </c>
      <c r="T56" s="78">
        <v>1.03E-2</v>
      </c>
      <c r="U56" s="78">
        <v>6.9999999999999999E-4</v>
      </c>
    </row>
    <row r="57" spans="2:21">
      <c r="B57" t="s">
        <v>444</v>
      </c>
      <c r="C57" t="s">
        <v>445</v>
      </c>
      <c r="D57" t="s">
        <v>100</v>
      </c>
      <c r="E57" t="s">
        <v>123</v>
      </c>
      <c r="F57" t="s">
        <v>446</v>
      </c>
      <c r="G57" t="s">
        <v>438</v>
      </c>
      <c r="H57" t="s">
        <v>447</v>
      </c>
      <c r="I57" t="s">
        <v>150</v>
      </c>
      <c r="J57" t="s">
        <v>448</v>
      </c>
      <c r="K57" s="77">
        <v>3.25</v>
      </c>
      <c r="L57" t="s">
        <v>102</v>
      </c>
      <c r="M57" s="78">
        <v>5.4800000000000001E-2</v>
      </c>
      <c r="N57" s="78">
        <v>6.6600000000000006E-2</v>
      </c>
      <c r="O57" s="77">
        <v>299280.61</v>
      </c>
      <c r="P57" s="77">
        <v>102.58</v>
      </c>
      <c r="Q57" s="77">
        <v>0</v>
      </c>
      <c r="R57" s="77">
        <v>307.00204973799998</v>
      </c>
      <c r="S57" s="78">
        <v>1.4E-3</v>
      </c>
      <c r="T57" s="78">
        <v>1.46E-2</v>
      </c>
      <c r="U57" s="78">
        <v>1E-3</v>
      </c>
    </row>
    <row r="58" spans="2:21">
      <c r="B58" t="s">
        <v>449</v>
      </c>
      <c r="C58" t="s">
        <v>450</v>
      </c>
      <c r="D58" t="s">
        <v>100</v>
      </c>
      <c r="E58" t="s">
        <v>123</v>
      </c>
      <c r="F58" t="s">
        <v>451</v>
      </c>
      <c r="G58" t="s">
        <v>112</v>
      </c>
      <c r="H58" t="s">
        <v>364</v>
      </c>
      <c r="I58" t="s">
        <v>283</v>
      </c>
      <c r="J58" t="s">
        <v>452</v>
      </c>
      <c r="K58" s="77">
        <v>0.91</v>
      </c>
      <c r="L58" t="s">
        <v>102</v>
      </c>
      <c r="M58" s="78">
        <v>5.7000000000000002E-2</v>
      </c>
      <c r="N58" s="78">
        <v>7.2499999999999995E-2</v>
      </c>
      <c r="O58" s="77">
        <v>191250</v>
      </c>
      <c r="P58" s="77">
        <v>95.63</v>
      </c>
      <c r="Q58" s="77">
        <v>0</v>
      </c>
      <c r="R58" s="77">
        <v>182.89237499999999</v>
      </c>
      <c r="S58" s="78">
        <v>5.9999999999999995E-4</v>
      </c>
      <c r="T58" s="78">
        <v>8.6999999999999994E-3</v>
      </c>
      <c r="U58" s="78">
        <v>5.9999999999999995E-4</v>
      </c>
    </row>
    <row r="59" spans="2:21">
      <c r="B59" s="79" t="s">
        <v>453</v>
      </c>
      <c r="C59" s="16"/>
      <c r="D59" s="16"/>
      <c r="E59" s="16"/>
      <c r="F59" s="16"/>
      <c r="K59" s="81">
        <v>0</v>
      </c>
      <c r="N59" s="80">
        <v>0</v>
      </c>
      <c r="O59" s="81">
        <v>0</v>
      </c>
      <c r="Q59" s="81">
        <v>0</v>
      </c>
      <c r="R59" s="81">
        <v>0</v>
      </c>
      <c r="T59" s="80">
        <v>0</v>
      </c>
      <c r="U59" s="80">
        <v>0</v>
      </c>
    </row>
    <row r="60" spans="2:21">
      <c r="B60" t="s">
        <v>198</v>
      </c>
      <c r="C60" t="s">
        <v>198</v>
      </c>
      <c r="D60" s="16"/>
      <c r="E60" s="16"/>
      <c r="F60" s="16"/>
      <c r="G60" t="s">
        <v>198</v>
      </c>
      <c r="H60" t="s">
        <v>198</v>
      </c>
      <c r="K60" s="77">
        <v>0</v>
      </c>
      <c r="L60" t="s">
        <v>198</v>
      </c>
      <c r="M60" s="78">
        <v>0</v>
      </c>
      <c r="N60" s="78">
        <v>0</v>
      </c>
      <c r="O60" s="77">
        <v>0</v>
      </c>
      <c r="P60" s="77">
        <v>0</v>
      </c>
      <c r="R60" s="77">
        <v>0</v>
      </c>
      <c r="S60" s="78">
        <v>0</v>
      </c>
      <c r="T60" s="78">
        <v>0</v>
      </c>
      <c r="U60" s="78">
        <v>0</v>
      </c>
    </row>
    <row r="61" spans="2:21">
      <c r="B61" s="79" t="s">
        <v>207</v>
      </c>
      <c r="C61" s="16"/>
      <c r="D61" s="16"/>
      <c r="E61" s="16"/>
      <c r="F61" s="16"/>
      <c r="K61" s="81">
        <v>0</v>
      </c>
      <c r="N61" s="80">
        <v>0</v>
      </c>
      <c r="O61" s="81">
        <v>0</v>
      </c>
      <c r="Q61" s="81">
        <v>0</v>
      </c>
      <c r="R61" s="81">
        <v>0</v>
      </c>
      <c r="T61" s="80">
        <v>0</v>
      </c>
      <c r="U61" s="80">
        <v>0</v>
      </c>
    </row>
    <row r="62" spans="2:21">
      <c r="B62" s="79" t="s">
        <v>277</v>
      </c>
      <c r="C62" s="16"/>
      <c r="D62" s="16"/>
      <c r="E62" s="16"/>
      <c r="F62" s="16"/>
      <c r="K62" s="81">
        <v>0</v>
      </c>
      <c r="N62" s="80">
        <v>0</v>
      </c>
      <c r="O62" s="81">
        <v>0</v>
      </c>
      <c r="Q62" s="81">
        <v>0</v>
      </c>
      <c r="R62" s="81">
        <v>0</v>
      </c>
      <c r="T62" s="80">
        <v>0</v>
      </c>
      <c r="U62" s="80">
        <v>0</v>
      </c>
    </row>
    <row r="63" spans="2:21">
      <c r="B63" t="s">
        <v>198</v>
      </c>
      <c r="C63" t="s">
        <v>198</v>
      </c>
      <c r="D63" s="16"/>
      <c r="E63" s="16"/>
      <c r="F63" s="16"/>
      <c r="G63" t="s">
        <v>198</v>
      </c>
      <c r="H63" t="s">
        <v>198</v>
      </c>
      <c r="K63" s="77">
        <v>0</v>
      </c>
      <c r="L63" t="s">
        <v>198</v>
      </c>
      <c r="M63" s="78">
        <v>0</v>
      </c>
      <c r="N63" s="78">
        <v>0</v>
      </c>
      <c r="O63" s="77">
        <v>0</v>
      </c>
      <c r="P63" s="77">
        <v>0</v>
      </c>
      <c r="R63" s="77">
        <v>0</v>
      </c>
      <c r="S63" s="78">
        <v>0</v>
      </c>
      <c r="T63" s="78">
        <v>0</v>
      </c>
      <c r="U63" s="78">
        <v>0</v>
      </c>
    </row>
    <row r="64" spans="2:21">
      <c r="B64" s="79" t="s">
        <v>278</v>
      </c>
      <c r="C64" s="16"/>
      <c r="D64" s="16"/>
      <c r="E64" s="16"/>
      <c r="F64" s="16"/>
      <c r="K64" s="81">
        <v>0</v>
      </c>
      <c r="N64" s="80">
        <v>0</v>
      </c>
      <c r="O64" s="81">
        <v>0</v>
      </c>
      <c r="Q64" s="81">
        <v>0</v>
      </c>
      <c r="R64" s="81">
        <v>0</v>
      </c>
      <c r="T64" s="80">
        <v>0</v>
      </c>
      <c r="U64" s="80">
        <v>0</v>
      </c>
    </row>
    <row r="65" spans="2:21">
      <c r="B65" t="s">
        <v>198</v>
      </c>
      <c r="C65" t="s">
        <v>198</v>
      </c>
      <c r="D65" s="16"/>
      <c r="E65" s="16"/>
      <c r="F65" s="16"/>
      <c r="G65" t="s">
        <v>198</v>
      </c>
      <c r="H65" t="s">
        <v>198</v>
      </c>
      <c r="K65" s="77">
        <v>0</v>
      </c>
      <c r="L65" t="s">
        <v>198</v>
      </c>
      <c r="M65" s="78">
        <v>0</v>
      </c>
      <c r="N65" s="78">
        <v>0</v>
      </c>
      <c r="O65" s="77">
        <v>0</v>
      </c>
      <c r="P65" s="77">
        <v>0</v>
      </c>
      <c r="R65" s="77">
        <v>0</v>
      </c>
      <c r="S65" s="78">
        <v>0</v>
      </c>
      <c r="T65" s="78">
        <v>0</v>
      </c>
      <c r="U65" s="78">
        <v>0</v>
      </c>
    </row>
    <row r="66" spans="2:21">
      <c r="B66" t="s">
        <v>209</v>
      </c>
      <c r="C66" s="16"/>
      <c r="D66" s="16"/>
      <c r="E66" s="16"/>
      <c r="F66" s="16"/>
    </row>
    <row r="67" spans="2:21">
      <c r="B67" t="s">
        <v>271</v>
      </c>
      <c r="C67" s="16"/>
      <c r="D67" s="16"/>
      <c r="E67" s="16"/>
      <c r="F67" s="16"/>
    </row>
    <row r="68" spans="2:21">
      <c r="B68" t="s">
        <v>272</v>
      </c>
      <c r="C68" s="16"/>
      <c r="D68" s="16"/>
      <c r="E68" s="16"/>
      <c r="F68" s="16"/>
    </row>
    <row r="69" spans="2:21">
      <c r="B69" t="s">
        <v>273</v>
      </c>
      <c r="C69" s="16"/>
      <c r="D69" s="16"/>
      <c r="E69" s="16"/>
      <c r="F69" s="16"/>
    </row>
    <row r="70" spans="2:21">
      <c r="B70" t="s">
        <v>274</v>
      </c>
      <c r="C70" s="16"/>
      <c r="D70" s="16"/>
      <c r="E70" s="16"/>
      <c r="F70" s="16"/>
    </row>
    <row r="71" spans="2:21">
      <c r="C71" s="16"/>
      <c r="D71" s="16"/>
      <c r="E71" s="16"/>
      <c r="F71" s="16"/>
    </row>
    <row r="72" spans="2:21">
      <c r="C72" s="16"/>
      <c r="D72" s="16"/>
      <c r="E72" s="16"/>
      <c r="F72" s="16"/>
    </row>
    <row r="73" spans="2:21">
      <c r="C73" s="16"/>
      <c r="D73" s="16"/>
      <c r="E73" s="16"/>
      <c r="F73" s="16"/>
    </row>
    <row r="74" spans="2:21">
      <c r="C74" s="16"/>
      <c r="D74" s="16"/>
      <c r="E74" s="16"/>
      <c r="F74" s="16"/>
    </row>
    <row r="75" spans="2:21">
      <c r="C75" s="16"/>
      <c r="D75" s="16"/>
      <c r="E75" s="16"/>
      <c r="F75" s="16"/>
    </row>
    <row r="76" spans="2:21">
      <c r="C76" s="16"/>
      <c r="D76" s="16"/>
      <c r="E76" s="16"/>
      <c r="F76" s="16"/>
    </row>
    <row r="77" spans="2:21">
      <c r="C77" s="16"/>
      <c r="D77" s="16"/>
      <c r="E77" s="16"/>
      <c r="F77" s="16"/>
    </row>
    <row r="78" spans="2:21">
      <c r="C78" s="16"/>
      <c r="D78" s="16"/>
      <c r="E78" s="16"/>
      <c r="F78" s="16"/>
    </row>
    <row r="79" spans="2:21">
      <c r="C79" s="16"/>
      <c r="D79" s="16"/>
      <c r="E79" s="16"/>
      <c r="F79" s="16"/>
    </row>
    <row r="80" spans="2:21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36" workbookViewId="0">
      <selection activeCell="B11" sqref="B11:O7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998</v>
      </c>
    </row>
    <row r="3" spans="2:62">
      <c r="B3" s="2" t="s">
        <v>2</v>
      </c>
      <c r="C3" t="s">
        <v>194</v>
      </c>
    </row>
    <row r="4" spans="2:62">
      <c r="B4" s="2" t="s">
        <v>3</v>
      </c>
    </row>
    <row r="6" spans="2:62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2"/>
      <c r="BJ6" s="19"/>
    </row>
    <row r="7" spans="2:62" ht="26.25" customHeight="1">
      <c r="B7" s="100" t="s">
        <v>91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226403.7</v>
      </c>
      <c r="J11" s="7"/>
      <c r="K11" s="75">
        <v>2.6814010000000001</v>
      </c>
      <c r="L11" s="75">
        <v>17761.330730000001</v>
      </c>
      <c r="M11" s="7"/>
      <c r="N11" s="76">
        <v>1</v>
      </c>
      <c r="O11" s="76">
        <v>6.0100000000000001E-2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165378.70000000001</v>
      </c>
      <c r="K12" s="81">
        <v>1.5006200000000001</v>
      </c>
      <c r="L12" s="81">
        <v>6953.2605080000003</v>
      </c>
      <c r="N12" s="80">
        <v>0.39150000000000001</v>
      </c>
      <c r="O12" s="80">
        <v>2.35E-2</v>
      </c>
    </row>
    <row r="13" spans="2:62">
      <c r="B13" s="79" t="s">
        <v>454</v>
      </c>
      <c r="E13" s="16"/>
      <c r="F13" s="16"/>
      <c r="G13" s="16"/>
      <c r="I13" s="81">
        <v>150754</v>
      </c>
      <c r="K13" s="81">
        <v>1.5006200000000001</v>
      </c>
      <c r="L13" s="81">
        <v>6408.0281690000002</v>
      </c>
      <c r="N13" s="80">
        <v>0.36080000000000001</v>
      </c>
      <c r="O13" s="80">
        <v>2.1700000000000001E-2</v>
      </c>
    </row>
    <row r="14" spans="2:62">
      <c r="B14" t="s">
        <v>455</v>
      </c>
      <c r="C14" t="s">
        <v>456</v>
      </c>
      <c r="D14" t="s">
        <v>100</v>
      </c>
      <c r="E14" t="s">
        <v>123</v>
      </c>
      <c r="F14" t="s">
        <v>422</v>
      </c>
      <c r="G14" t="s">
        <v>973</v>
      </c>
      <c r="H14" t="s">
        <v>102</v>
      </c>
      <c r="I14" s="77">
        <v>11823</v>
      </c>
      <c r="J14" s="77">
        <v>5122</v>
      </c>
      <c r="K14" s="77">
        <v>0</v>
      </c>
      <c r="L14" s="77">
        <v>605.57406000000003</v>
      </c>
      <c r="M14" s="78">
        <v>1E-4</v>
      </c>
      <c r="N14" s="78">
        <v>3.4099999999999998E-2</v>
      </c>
      <c r="O14" s="78">
        <v>2.0999999999999999E-3</v>
      </c>
    </row>
    <row r="15" spans="2:62">
      <c r="B15" t="s">
        <v>457</v>
      </c>
      <c r="C15" t="s">
        <v>458</v>
      </c>
      <c r="D15" t="s">
        <v>100</v>
      </c>
      <c r="E15" t="s">
        <v>123</v>
      </c>
      <c r="F15" t="s">
        <v>459</v>
      </c>
      <c r="G15" t="s">
        <v>973</v>
      </c>
      <c r="H15" t="s">
        <v>102</v>
      </c>
      <c r="I15" s="77">
        <v>289</v>
      </c>
      <c r="J15" s="77">
        <v>789.1</v>
      </c>
      <c r="K15" s="77">
        <v>0</v>
      </c>
      <c r="L15" s="77">
        <v>2.2804989999999998</v>
      </c>
      <c r="M15" s="78">
        <v>0</v>
      </c>
      <c r="N15" s="78">
        <v>1E-4</v>
      </c>
      <c r="O15" s="78">
        <v>0</v>
      </c>
    </row>
    <row r="16" spans="2:62">
      <c r="B16" t="s">
        <v>460</v>
      </c>
      <c r="C16" t="s">
        <v>461</v>
      </c>
      <c r="D16" t="s">
        <v>100</v>
      </c>
      <c r="E16" t="s">
        <v>123</v>
      </c>
      <c r="F16" t="s">
        <v>386</v>
      </c>
      <c r="G16" t="s">
        <v>387</v>
      </c>
      <c r="H16" t="s">
        <v>102</v>
      </c>
      <c r="I16" s="77">
        <v>785</v>
      </c>
      <c r="J16" s="77">
        <v>77200</v>
      </c>
      <c r="K16" s="77">
        <v>1.4589300000000001</v>
      </c>
      <c r="L16" s="77">
        <v>607.47892999999999</v>
      </c>
      <c r="M16" s="78">
        <v>0</v>
      </c>
      <c r="N16" s="78">
        <v>3.4200000000000001E-2</v>
      </c>
      <c r="O16" s="78">
        <v>2.0999999999999999E-3</v>
      </c>
    </row>
    <row r="17" spans="2:15">
      <c r="B17" t="s">
        <v>462</v>
      </c>
      <c r="C17" t="s">
        <v>463</v>
      </c>
      <c r="D17" t="s">
        <v>100</v>
      </c>
      <c r="E17" t="s">
        <v>123</v>
      </c>
      <c r="F17" t="s">
        <v>464</v>
      </c>
      <c r="G17" t="s">
        <v>288</v>
      </c>
      <c r="H17" t="s">
        <v>102</v>
      </c>
      <c r="I17" s="77">
        <v>31413</v>
      </c>
      <c r="J17" s="77">
        <v>1840</v>
      </c>
      <c r="K17" s="77">
        <v>0</v>
      </c>
      <c r="L17" s="77">
        <v>577.99919999999997</v>
      </c>
      <c r="M17" s="78">
        <v>0</v>
      </c>
      <c r="N17" s="78">
        <v>3.2500000000000001E-2</v>
      </c>
      <c r="O17" s="78">
        <v>2E-3</v>
      </c>
    </row>
    <row r="18" spans="2:15">
      <c r="B18" t="s">
        <v>465</v>
      </c>
      <c r="C18" t="s">
        <v>466</v>
      </c>
      <c r="D18" t="s">
        <v>100</v>
      </c>
      <c r="E18" t="s">
        <v>123</v>
      </c>
      <c r="F18" t="s">
        <v>287</v>
      </c>
      <c r="G18" t="s">
        <v>288</v>
      </c>
      <c r="H18" t="s">
        <v>102</v>
      </c>
      <c r="I18" s="77">
        <v>40846</v>
      </c>
      <c r="J18" s="77">
        <v>2759</v>
      </c>
      <c r="K18" s="77">
        <v>0</v>
      </c>
      <c r="L18" s="77">
        <v>1126.9411399999999</v>
      </c>
      <c r="M18" s="78">
        <v>0</v>
      </c>
      <c r="N18" s="78">
        <v>6.3399999999999998E-2</v>
      </c>
      <c r="O18" s="78">
        <v>3.8E-3</v>
      </c>
    </row>
    <row r="19" spans="2:15">
      <c r="B19" t="s">
        <v>467</v>
      </c>
      <c r="C19" t="s">
        <v>468</v>
      </c>
      <c r="D19" t="s">
        <v>100</v>
      </c>
      <c r="E19" t="s">
        <v>123</v>
      </c>
      <c r="F19" t="s">
        <v>469</v>
      </c>
      <c r="G19" t="s">
        <v>288</v>
      </c>
      <c r="H19" t="s">
        <v>102</v>
      </c>
      <c r="I19" s="77">
        <v>3623</v>
      </c>
      <c r="J19" s="77">
        <v>12330</v>
      </c>
      <c r="K19" s="77">
        <v>0</v>
      </c>
      <c r="L19" s="77">
        <v>446.71589999999998</v>
      </c>
      <c r="M19" s="78">
        <v>0</v>
      </c>
      <c r="N19" s="78">
        <v>2.52E-2</v>
      </c>
      <c r="O19" s="78">
        <v>1.5E-3</v>
      </c>
    </row>
    <row r="20" spans="2:15">
      <c r="B20" t="s">
        <v>470</v>
      </c>
      <c r="C20" t="s">
        <v>471</v>
      </c>
      <c r="D20" t="s">
        <v>100</v>
      </c>
      <c r="E20" t="s">
        <v>123</v>
      </c>
      <c r="F20" t="s">
        <v>305</v>
      </c>
      <c r="G20" t="s">
        <v>288</v>
      </c>
      <c r="H20" t="s">
        <v>102</v>
      </c>
      <c r="I20" s="77">
        <v>31731</v>
      </c>
      <c r="J20" s="77">
        <v>3038</v>
      </c>
      <c r="K20" s="77">
        <v>0</v>
      </c>
      <c r="L20" s="77">
        <v>963.98778000000004</v>
      </c>
      <c r="M20" s="78">
        <v>0</v>
      </c>
      <c r="N20" s="78">
        <v>5.4300000000000001E-2</v>
      </c>
      <c r="O20" s="78">
        <v>3.3E-3</v>
      </c>
    </row>
    <row r="21" spans="2:15">
      <c r="B21" t="s">
        <v>472</v>
      </c>
      <c r="C21" t="s">
        <v>473</v>
      </c>
      <c r="D21" t="s">
        <v>100</v>
      </c>
      <c r="E21" t="s">
        <v>123</v>
      </c>
      <c r="F21" t="s">
        <v>451</v>
      </c>
      <c r="G21" t="s">
        <v>112</v>
      </c>
      <c r="H21" t="s">
        <v>102</v>
      </c>
      <c r="I21" s="77">
        <v>494</v>
      </c>
      <c r="J21" s="77">
        <v>97110</v>
      </c>
      <c r="K21" s="77">
        <v>0</v>
      </c>
      <c r="L21" s="77">
        <v>479.72340000000003</v>
      </c>
      <c r="M21" s="78">
        <v>1E-4</v>
      </c>
      <c r="N21" s="78">
        <v>2.7E-2</v>
      </c>
      <c r="O21" s="78">
        <v>1.6000000000000001E-3</v>
      </c>
    </row>
    <row r="22" spans="2:15">
      <c r="B22" t="s">
        <v>474</v>
      </c>
      <c r="C22" t="s">
        <v>475</v>
      </c>
      <c r="D22" t="s">
        <v>100</v>
      </c>
      <c r="E22" t="s">
        <v>123</v>
      </c>
      <c r="F22" t="s">
        <v>476</v>
      </c>
      <c r="G22" t="s">
        <v>438</v>
      </c>
      <c r="H22" t="s">
        <v>102</v>
      </c>
      <c r="I22" s="77">
        <v>57</v>
      </c>
      <c r="J22" s="77">
        <v>42110</v>
      </c>
      <c r="K22" s="77">
        <v>0</v>
      </c>
      <c r="L22" s="77">
        <v>24.002700000000001</v>
      </c>
      <c r="M22" s="78">
        <v>0</v>
      </c>
      <c r="N22" s="78">
        <v>1.4E-3</v>
      </c>
      <c r="O22" s="78">
        <v>1E-4</v>
      </c>
    </row>
    <row r="23" spans="2:15">
      <c r="B23" t="s">
        <v>477</v>
      </c>
      <c r="C23" t="s">
        <v>478</v>
      </c>
      <c r="D23" t="s">
        <v>100</v>
      </c>
      <c r="E23" t="s">
        <v>123</v>
      </c>
      <c r="F23" t="s">
        <v>479</v>
      </c>
      <c r="G23" t="s">
        <v>480</v>
      </c>
      <c r="H23" t="s">
        <v>102</v>
      </c>
      <c r="I23" s="77">
        <v>19722</v>
      </c>
      <c r="J23" s="77">
        <v>2010</v>
      </c>
      <c r="K23" s="77">
        <v>0</v>
      </c>
      <c r="L23" s="77">
        <v>396.41219999999998</v>
      </c>
      <c r="M23" s="78">
        <v>0</v>
      </c>
      <c r="N23" s="78">
        <v>2.23E-2</v>
      </c>
      <c r="O23" s="78">
        <v>1.2999999999999999E-3</v>
      </c>
    </row>
    <row r="24" spans="2:15">
      <c r="B24" t="s">
        <v>481</v>
      </c>
      <c r="C24" t="s">
        <v>482</v>
      </c>
      <c r="D24" t="s">
        <v>100</v>
      </c>
      <c r="E24" t="s">
        <v>123</v>
      </c>
      <c r="F24" t="s">
        <v>483</v>
      </c>
      <c r="G24" t="s">
        <v>484</v>
      </c>
      <c r="H24" t="s">
        <v>102</v>
      </c>
      <c r="I24" s="77">
        <v>1872</v>
      </c>
      <c r="J24" s="77">
        <v>13670</v>
      </c>
      <c r="K24" s="77">
        <v>0</v>
      </c>
      <c r="L24" s="77">
        <v>255.9024</v>
      </c>
      <c r="M24" s="78">
        <v>0</v>
      </c>
      <c r="N24" s="78">
        <v>1.44E-2</v>
      </c>
      <c r="O24" s="78">
        <v>8.9999999999999998E-4</v>
      </c>
    </row>
    <row r="25" spans="2:15">
      <c r="B25" t="s">
        <v>485</v>
      </c>
      <c r="C25" t="s">
        <v>486</v>
      </c>
      <c r="D25" t="s">
        <v>100</v>
      </c>
      <c r="E25" t="s">
        <v>123</v>
      </c>
      <c r="F25" t="s">
        <v>487</v>
      </c>
      <c r="G25" t="s">
        <v>484</v>
      </c>
      <c r="H25" t="s">
        <v>102</v>
      </c>
      <c r="I25" s="77">
        <v>721</v>
      </c>
      <c r="J25" s="77">
        <v>41920</v>
      </c>
      <c r="K25" s="77">
        <v>0</v>
      </c>
      <c r="L25" s="77">
        <v>302.2432</v>
      </c>
      <c r="M25" s="78">
        <v>0</v>
      </c>
      <c r="N25" s="78">
        <v>1.7000000000000001E-2</v>
      </c>
      <c r="O25" s="78">
        <v>1E-3</v>
      </c>
    </row>
    <row r="26" spans="2:15">
      <c r="B26" t="s">
        <v>488</v>
      </c>
      <c r="C26" t="s">
        <v>489</v>
      </c>
      <c r="D26" t="s">
        <v>100</v>
      </c>
      <c r="E26" t="s">
        <v>123</v>
      </c>
      <c r="F26" t="s">
        <v>490</v>
      </c>
      <c r="G26" t="s">
        <v>491</v>
      </c>
      <c r="H26" t="s">
        <v>102</v>
      </c>
      <c r="I26" s="77">
        <v>780</v>
      </c>
      <c r="J26" s="77">
        <v>2553</v>
      </c>
      <c r="K26" s="77">
        <v>0</v>
      </c>
      <c r="L26" s="77">
        <v>19.913399999999999</v>
      </c>
      <c r="M26" s="78">
        <v>0</v>
      </c>
      <c r="N26" s="78">
        <v>1.1000000000000001E-3</v>
      </c>
      <c r="O26" s="78">
        <v>1E-4</v>
      </c>
    </row>
    <row r="27" spans="2:15">
      <c r="B27" t="s">
        <v>492</v>
      </c>
      <c r="C27" t="s">
        <v>493</v>
      </c>
      <c r="D27" t="s">
        <v>100</v>
      </c>
      <c r="E27" t="s">
        <v>123</v>
      </c>
      <c r="F27" t="s">
        <v>321</v>
      </c>
      <c r="G27" t="s">
        <v>971</v>
      </c>
      <c r="H27" t="s">
        <v>102</v>
      </c>
      <c r="I27" s="77">
        <v>114</v>
      </c>
      <c r="J27" s="77">
        <v>4872</v>
      </c>
      <c r="K27" s="77">
        <v>0</v>
      </c>
      <c r="L27" s="77">
        <v>5.5540799999999999</v>
      </c>
      <c r="M27" s="78">
        <v>0</v>
      </c>
      <c r="N27" s="78">
        <v>2.9999999999999997E-4</v>
      </c>
      <c r="O27" s="78">
        <v>0</v>
      </c>
    </row>
    <row r="28" spans="2:15">
      <c r="B28" t="s">
        <v>494</v>
      </c>
      <c r="C28" t="s">
        <v>495</v>
      </c>
      <c r="D28" t="s">
        <v>100</v>
      </c>
      <c r="E28" t="s">
        <v>123</v>
      </c>
      <c r="F28" t="s">
        <v>398</v>
      </c>
      <c r="G28" t="s">
        <v>971</v>
      </c>
      <c r="H28" t="s">
        <v>102</v>
      </c>
      <c r="I28" s="77">
        <v>5053</v>
      </c>
      <c r="J28" s="77">
        <v>2886</v>
      </c>
      <c r="K28" s="77">
        <v>0</v>
      </c>
      <c r="L28" s="77">
        <v>145.82957999999999</v>
      </c>
      <c r="M28" s="78">
        <v>0</v>
      </c>
      <c r="N28" s="78">
        <v>8.2000000000000007E-3</v>
      </c>
      <c r="O28" s="78">
        <v>5.0000000000000001E-4</v>
      </c>
    </row>
    <row r="29" spans="2:15">
      <c r="B29" t="s">
        <v>496</v>
      </c>
      <c r="C29" t="s">
        <v>497</v>
      </c>
      <c r="D29" t="s">
        <v>100</v>
      </c>
      <c r="E29" t="s">
        <v>123</v>
      </c>
      <c r="F29" t="s">
        <v>498</v>
      </c>
      <c r="G29" t="s">
        <v>971</v>
      </c>
      <c r="H29" t="s">
        <v>102</v>
      </c>
      <c r="I29" s="77">
        <v>207</v>
      </c>
      <c r="J29" s="77">
        <v>1943</v>
      </c>
      <c r="K29" s="77">
        <v>0</v>
      </c>
      <c r="L29" s="77">
        <v>4.0220099999999999</v>
      </c>
      <c r="M29" s="78">
        <v>0</v>
      </c>
      <c r="N29" s="78">
        <v>2.0000000000000001E-4</v>
      </c>
      <c r="O29" s="78">
        <v>0</v>
      </c>
    </row>
    <row r="30" spans="2:15">
      <c r="B30" t="s">
        <v>499</v>
      </c>
      <c r="C30" t="s">
        <v>500</v>
      </c>
      <c r="D30" t="s">
        <v>100</v>
      </c>
      <c r="E30" t="s">
        <v>123</v>
      </c>
      <c r="F30" t="s">
        <v>501</v>
      </c>
      <c r="G30" t="s">
        <v>971</v>
      </c>
      <c r="H30" t="s">
        <v>102</v>
      </c>
      <c r="I30" s="77">
        <v>33</v>
      </c>
      <c r="J30" s="77">
        <v>24000</v>
      </c>
      <c r="K30" s="77">
        <v>4.1689999999999998E-2</v>
      </c>
      <c r="L30" s="77">
        <v>7.9616899999999999</v>
      </c>
      <c r="M30" s="78">
        <v>0</v>
      </c>
      <c r="N30" s="78">
        <v>4.0000000000000002E-4</v>
      </c>
      <c r="O30" s="78">
        <v>0</v>
      </c>
    </row>
    <row r="31" spans="2:15">
      <c r="B31" t="s">
        <v>502</v>
      </c>
      <c r="C31" t="s">
        <v>503</v>
      </c>
      <c r="D31" t="s">
        <v>100</v>
      </c>
      <c r="E31" t="s">
        <v>123</v>
      </c>
      <c r="F31" t="s">
        <v>315</v>
      </c>
      <c r="G31" t="s">
        <v>971</v>
      </c>
      <c r="H31" t="s">
        <v>102</v>
      </c>
      <c r="I31" s="77">
        <v>849</v>
      </c>
      <c r="J31" s="77">
        <v>20800</v>
      </c>
      <c r="K31" s="77">
        <v>0</v>
      </c>
      <c r="L31" s="77">
        <v>176.59200000000001</v>
      </c>
      <c r="M31" s="78">
        <v>0</v>
      </c>
      <c r="N31" s="78">
        <v>9.9000000000000008E-3</v>
      </c>
      <c r="O31" s="78">
        <v>5.9999999999999995E-4</v>
      </c>
    </row>
    <row r="32" spans="2:15">
      <c r="B32" t="s">
        <v>504</v>
      </c>
      <c r="C32" t="s">
        <v>505</v>
      </c>
      <c r="D32" t="s">
        <v>100</v>
      </c>
      <c r="E32" t="s">
        <v>123</v>
      </c>
      <c r="F32" t="s">
        <v>506</v>
      </c>
      <c r="G32" t="s">
        <v>129</v>
      </c>
      <c r="H32" t="s">
        <v>102</v>
      </c>
      <c r="I32" s="77">
        <v>342</v>
      </c>
      <c r="J32" s="77">
        <v>75700</v>
      </c>
      <c r="K32" s="77">
        <v>0</v>
      </c>
      <c r="L32" s="77">
        <v>258.89400000000001</v>
      </c>
      <c r="M32" s="78">
        <v>0</v>
      </c>
      <c r="N32" s="78">
        <v>1.46E-2</v>
      </c>
      <c r="O32" s="78">
        <v>8.9999999999999998E-4</v>
      </c>
    </row>
    <row r="33" spans="2:15">
      <c r="B33" s="79" t="s">
        <v>507</v>
      </c>
      <c r="E33" s="16"/>
      <c r="F33" s="16"/>
      <c r="G33" s="16"/>
      <c r="I33" s="81">
        <v>6524.7</v>
      </c>
      <c r="K33" s="81">
        <v>0</v>
      </c>
      <c r="L33" s="81">
        <v>187.721339</v>
      </c>
      <c r="N33" s="80">
        <v>1.06E-2</v>
      </c>
      <c r="O33" s="80">
        <v>5.9999999999999995E-4</v>
      </c>
    </row>
    <row r="34" spans="2:15">
      <c r="B34" t="s">
        <v>508</v>
      </c>
      <c r="C34" t="s">
        <v>509</v>
      </c>
      <c r="D34" t="s">
        <v>100</v>
      </c>
      <c r="E34" t="s">
        <v>123</v>
      </c>
      <c r="F34" t="s">
        <v>442</v>
      </c>
      <c r="G34" t="s">
        <v>101</v>
      </c>
      <c r="H34" t="s">
        <v>102</v>
      </c>
      <c r="I34" s="77">
        <v>89</v>
      </c>
      <c r="J34" s="77">
        <v>14500</v>
      </c>
      <c r="K34" s="77">
        <v>0</v>
      </c>
      <c r="L34" s="77">
        <v>12.904999999999999</v>
      </c>
      <c r="M34" s="78">
        <v>0</v>
      </c>
      <c r="N34" s="78">
        <v>6.9999999999999999E-4</v>
      </c>
      <c r="O34" s="78">
        <v>0</v>
      </c>
    </row>
    <row r="35" spans="2:15">
      <c r="B35" t="s">
        <v>510</v>
      </c>
      <c r="C35" t="s">
        <v>511</v>
      </c>
      <c r="D35" t="s">
        <v>100</v>
      </c>
      <c r="E35" t="s">
        <v>123</v>
      </c>
      <c r="F35" t="s">
        <v>512</v>
      </c>
      <c r="G35" t="s">
        <v>973</v>
      </c>
      <c r="H35" t="s">
        <v>102</v>
      </c>
      <c r="I35" s="77">
        <v>793</v>
      </c>
      <c r="J35" s="77">
        <v>670.8</v>
      </c>
      <c r="K35" s="77">
        <v>0</v>
      </c>
      <c r="L35" s="77">
        <v>5.3194439999999998</v>
      </c>
      <c r="M35" s="78">
        <v>0</v>
      </c>
      <c r="N35" s="78">
        <v>2.9999999999999997E-4</v>
      </c>
      <c r="O35" s="78">
        <v>0</v>
      </c>
    </row>
    <row r="36" spans="2:15">
      <c r="B36" t="s">
        <v>513</v>
      </c>
      <c r="C36" t="s">
        <v>514</v>
      </c>
      <c r="D36" t="s">
        <v>100</v>
      </c>
      <c r="E36" t="s">
        <v>123</v>
      </c>
      <c r="F36" t="s">
        <v>515</v>
      </c>
      <c r="G36" t="s">
        <v>974</v>
      </c>
      <c r="H36" t="s">
        <v>102</v>
      </c>
      <c r="I36" s="77">
        <v>1557.7</v>
      </c>
      <c r="J36" s="77">
        <v>6515</v>
      </c>
      <c r="K36" s="77">
        <v>0</v>
      </c>
      <c r="L36" s="77">
        <v>101.484155</v>
      </c>
      <c r="M36" s="78">
        <v>0</v>
      </c>
      <c r="N36" s="78">
        <v>5.7000000000000002E-3</v>
      </c>
      <c r="O36" s="78">
        <v>2.9999999999999997E-4</v>
      </c>
    </row>
    <row r="37" spans="2:15">
      <c r="B37" t="s">
        <v>516</v>
      </c>
      <c r="C37" t="s">
        <v>517</v>
      </c>
      <c r="D37" t="s">
        <v>100</v>
      </c>
      <c r="E37" t="s">
        <v>123</v>
      </c>
      <c r="F37" t="s">
        <v>518</v>
      </c>
      <c r="G37" t="s">
        <v>975</v>
      </c>
      <c r="H37" t="s">
        <v>102</v>
      </c>
      <c r="I37" s="77">
        <v>19</v>
      </c>
      <c r="J37" s="77">
        <v>30370</v>
      </c>
      <c r="K37" s="77">
        <v>0</v>
      </c>
      <c r="L37" s="77">
        <v>5.7702999999999998</v>
      </c>
      <c r="M37" s="78">
        <v>0</v>
      </c>
      <c r="N37" s="78">
        <v>2.9999999999999997E-4</v>
      </c>
      <c r="O37" s="78">
        <v>0</v>
      </c>
    </row>
    <row r="38" spans="2:15">
      <c r="B38" t="s">
        <v>519</v>
      </c>
      <c r="C38" t="s">
        <v>520</v>
      </c>
      <c r="D38" t="s">
        <v>100</v>
      </c>
      <c r="E38" t="s">
        <v>123</v>
      </c>
      <c r="F38" t="s">
        <v>521</v>
      </c>
      <c r="G38" t="s">
        <v>973</v>
      </c>
      <c r="H38" t="s">
        <v>102</v>
      </c>
      <c r="I38" s="77">
        <v>43</v>
      </c>
      <c r="J38" s="77">
        <v>8997</v>
      </c>
      <c r="K38" s="77">
        <v>0</v>
      </c>
      <c r="L38" s="77">
        <v>3.8687100000000001</v>
      </c>
      <c r="M38" s="78">
        <v>0</v>
      </c>
      <c r="N38" s="78">
        <v>2.0000000000000001E-4</v>
      </c>
      <c r="O38" s="78">
        <v>0</v>
      </c>
    </row>
    <row r="39" spans="2:15">
      <c r="B39" t="s">
        <v>522</v>
      </c>
      <c r="C39" t="s">
        <v>523</v>
      </c>
      <c r="D39" t="s">
        <v>100</v>
      </c>
      <c r="E39" t="s">
        <v>123</v>
      </c>
      <c r="F39" t="s">
        <v>524</v>
      </c>
      <c r="G39" t="s">
        <v>484</v>
      </c>
      <c r="H39" t="s">
        <v>102</v>
      </c>
      <c r="I39" s="77">
        <v>40</v>
      </c>
      <c r="J39" s="77">
        <v>12800</v>
      </c>
      <c r="K39" s="77">
        <v>0</v>
      </c>
      <c r="L39" s="77">
        <v>5.12</v>
      </c>
      <c r="M39" s="78">
        <v>0</v>
      </c>
      <c r="N39" s="78">
        <v>2.9999999999999997E-4</v>
      </c>
      <c r="O39" s="78">
        <v>0</v>
      </c>
    </row>
    <row r="40" spans="2:15">
      <c r="B40" t="s">
        <v>525</v>
      </c>
      <c r="C40" t="s">
        <v>526</v>
      </c>
      <c r="D40" t="s">
        <v>100</v>
      </c>
      <c r="E40" t="s">
        <v>123</v>
      </c>
      <c r="F40" t="s">
        <v>363</v>
      </c>
      <c r="G40" t="s">
        <v>972</v>
      </c>
      <c r="H40" t="s">
        <v>102</v>
      </c>
      <c r="I40" s="77">
        <v>343</v>
      </c>
      <c r="J40" s="77">
        <v>1216</v>
      </c>
      <c r="K40" s="77">
        <v>0</v>
      </c>
      <c r="L40" s="77">
        <v>4.1708800000000004</v>
      </c>
      <c r="M40" s="78">
        <v>0</v>
      </c>
      <c r="N40" s="78">
        <v>2.0000000000000001E-4</v>
      </c>
      <c r="O40" s="78">
        <v>0</v>
      </c>
    </row>
    <row r="41" spans="2:15">
      <c r="B41" t="s">
        <v>527</v>
      </c>
      <c r="C41" t="s">
        <v>528</v>
      </c>
      <c r="D41" t="s">
        <v>100</v>
      </c>
      <c r="E41" t="s">
        <v>123</v>
      </c>
      <c r="F41" t="s">
        <v>529</v>
      </c>
      <c r="G41" t="s">
        <v>971</v>
      </c>
      <c r="H41" t="s">
        <v>102</v>
      </c>
      <c r="I41" s="77">
        <v>2289</v>
      </c>
      <c r="J41" s="77">
        <v>808</v>
      </c>
      <c r="K41" s="77">
        <v>0</v>
      </c>
      <c r="L41" s="77">
        <v>18.49512</v>
      </c>
      <c r="M41" s="78">
        <v>0</v>
      </c>
      <c r="N41" s="78">
        <v>1E-3</v>
      </c>
      <c r="O41" s="78">
        <v>1E-4</v>
      </c>
    </row>
    <row r="42" spans="2:15">
      <c r="B42" t="s">
        <v>530</v>
      </c>
      <c r="C42" t="s">
        <v>531</v>
      </c>
      <c r="D42" t="s">
        <v>100</v>
      </c>
      <c r="E42" t="s">
        <v>123</v>
      </c>
      <c r="F42" t="s">
        <v>532</v>
      </c>
      <c r="G42" t="s">
        <v>972</v>
      </c>
      <c r="H42" t="s">
        <v>102</v>
      </c>
      <c r="I42" s="77">
        <v>109</v>
      </c>
      <c r="J42" s="77">
        <v>4749</v>
      </c>
      <c r="K42" s="77">
        <v>0</v>
      </c>
      <c r="L42" s="77">
        <v>5.1764099999999997</v>
      </c>
      <c r="M42" s="78">
        <v>0</v>
      </c>
      <c r="N42" s="78">
        <v>2.9999999999999997E-4</v>
      </c>
      <c r="O42" s="78">
        <v>0</v>
      </c>
    </row>
    <row r="43" spans="2:15">
      <c r="B43" t="s">
        <v>533</v>
      </c>
      <c r="C43" t="s">
        <v>534</v>
      </c>
      <c r="D43" t="s">
        <v>100</v>
      </c>
      <c r="E43" t="s">
        <v>123</v>
      </c>
      <c r="F43" t="s">
        <v>535</v>
      </c>
      <c r="G43" t="s">
        <v>971</v>
      </c>
      <c r="H43" t="s">
        <v>102</v>
      </c>
      <c r="I43" s="77">
        <v>586</v>
      </c>
      <c r="J43" s="77">
        <v>1625</v>
      </c>
      <c r="K43" s="77">
        <v>0</v>
      </c>
      <c r="L43" s="77">
        <v>9.5225000000000009</v>
      </c>
      <c r="M43" s="78">
        <v>0</v>
      </c>
      <c r="N43" s="78">
        <v>5.0000000000000001E-4</v>
      </c>
      <c r="O43" s="78">
        <v>0</v>
      </c>
    </row>
    <row r="44" spans="2:15">
      <c r="B44" t="s">
        <v>536</v>
      </c>
      <c r="C44" t="s">
        <v>537</v>
      </c>
      <c r="D44" t="s">
        <v>100</v>
      </c>
      <c r="E44" t="s">
        <v>123</v>
      </c>
      <c r="F44" t="s">
        <v>538</v>
      </c>
      <c r="G44" t="s">
        <v>539</v>
      </c>
      <c r="H44" t="s">
        <v>102</v>
      </c>
      <c r="I44" s="77">
        <v>59</v>
      </c>
      <c r="J44" s="77">
        <v>7553</v>
      </c>
      <c r="K44" s="77">
        <v>0</v>
      </c>
      <c r="L44" s="77">
        <v>4.45627</v>
      </c>
      <c r="M44" s="78">
        <v>0</v>
      </c>
      <c r="N44" s="78">
        <v>2.9999999999999997E-4</v>
      </c>
      <c r="O44" s="78">
        <v>0</v>
      </c>
    </row>
    <row r="45" spans="2:15">
      <c r="B45" t="s">
        <v>540</v>
      </c>
      <c r="C45" t="s">
        <v>541</v>
      </c>
      <c r="D45" t="s">
        <v>100</v>
      </c>
      <c r="E45" t="s">
        <v>123</v>
      </c>
      <c r="F45" t="s">
        <v>542</v>
      </c>
      <c r="G45" t="s">
        <v>128</v>
      </c>
      <c r="H45" t="s">
        <v>102</v>
      </c>
      <c r="I45" s="77">
        <v>597</v>
      </c>
      <c r="J45" s="77">
        <v>1915</v>
      </c>
      <c r="K45" s="77">
        <v>0</v>
      </c>
      <c r="L45" s="77">
        <v>11.432550000000001</v>
      </c>
      <c r="M45" s="78">
        <v>0</v>
      </c>
      <c r="N45" s="78">
        <v>5.9999999999999995E-4</v>
      </c>
      <c r="O45" s="78">
        <v>0</v>
      </c>
    </row>
    <row r="46" spans="2:15">
      <c r="B46" s="79" t="s">
        <v>543</v>
      </c>
      <c r="E46" s="16"/>
      <c r="F46" s="16"/>
      <c r="G46" s="16"/>
      <c r="I46" s="81">
        <v>8100</v>
      </c>
      <c r="K46" s="81">
        <v>0</v>
      </c>
      <c r="L46" s="81">
        <v>357.51100000000002</v>
      </c>
      <c r="N46" s="80">
        <v>2.01E-2</v>
      </c>
      <c r="O46" s="80">
        <v>1.1999999999999999E-3</v>
      </c>
    </row>
    <row r="47" spans="2:15">
      <c r="B47" t="s">
        <v>544</v>
      </c>
      <c r="C47" t="s">
        <v>545</v>
      </c>
      <c r="D47" t="s">
        <v>100</v>
      </c>
      <c r="E47" t="s">
        <v>123</v>
      </c>
      <c r="F47" t="s">
        <v>546</v>
      </c>
      <c r="G47" t="s">
        <v>112</v>
      </c>
      <c r="H47" t="s">
        <v>102</v>
      </c>
      <c r="I47" s="77">
        <v>2000</v>
      </c>
      <c r="J47" s="77">
        <v>9912</v>
      </c>
      <c r="K47" s="77">
        <v>0</v>
      </c>
      <c r="L47" s="77">
        <v>198.24</v>
      </c>
      <c r="M47" s="78">
        <v>5.0000000000000001E-4</v>
      </c>
      <c r="N47" s="78">
        <v>1.12E-2</v>
      </c>
      <c r="O47" s="78">
        <v>6.9999999999999999E-4</v>
      </c>
    </row>
    <row r="48" spans="2:15">
      <c r="B48" t="s">
        <v>547</v>
      </c>
      <c r="C48" t="s">
        <v>548</v>
      </c>
      <c r="D48" t="s">
        <v>100</v>
      </c>
      <c r="E48" t="s">
        <v>123</v>
      </c>
      <c r="F48" t="s">
        <v>330</v>
      </c>
      <c r="G48" t="s">
        <v>971</v>
      </c>
      <c r="H48" t="s">
        <v>102</v>
      </c>
      <c r="I48" s="77">
        <v>6100</v>
      </c>
      <c r="J48" s="77">
        <v>2611</v>
      </c>
      <c r="K48" s="77">
        <v>0</v>
      </c>
      <c r="L48" s="77">
        <v>159.27099999999999</v>
      </c>
      <c r="M48" s="78">
        <v>0</v>
      </c>
      <c r="N48" s="78">
        <v>8.9999999999999993E-3</v>
      </c>
      <c r="O48" s="78">
        <v>5.0000000000000001E-4</v>
      </c>
    </row>
    <row r="49" spans="2:15">
      <c r="B49" s="79" t="s">
        <v>549</v>
      </c>
      <c r="E49" s="16"/>
      <c r="F49" s="16"/>
      <c r="G49" s="16"/>
      <c r="I49" s="81">
        <v>0</v>
      </c>
      <c r="K49" s="81">
        <v>0</v>
      </c>
      <c r="L49" s="81">
        <v>0</v>
      </c>
      <c r="N49" s="80">
        <v>0</v>
      </c>
      <c r="O49" s="80">
        <v>0</v>
      </c>
    </row>
    <row r="50" spans="2:15">
      <c r="B50" t="s">
        <v>198</v>
      </c>
      <c r="C50" t="s">
        <v>198</v>
      </c>
      <c r="E50" s="16"/>
      <c r="F50" s="16"/>
      <c r="G50" t="s">
        <v>198</v>
      </c>
      <c r="H50" t="s">
        <v>198</v>
      </c>
      <c r="I50" s="77">
        <v>0</v>
      </c>
      <c r="J50" s="77">
        <v>0</v>
      </c>
      <c r="L50" s="77">
        <v>0</v>
      </c>
      <c r="M50" s="78">
        <v>0</v>
      </c>
      <c r="N50" s="78">
        <v>0</v>
      </c>
      <c r="O50" s="78">
        <v>0</v>
      </c>
    </row>
    <row r="51" spans="2:15">
      <c r="B51" s="79" t="s">
        <v>207</v>
      </c>
      <c r="E51" s="16"/>
      <c r="F51" s="16"/>
      <c r="G51" s="16"/>
      <c r="I51" s="81">
        <v>61025</v>
      </c>
      <c r="K51" s="81">
        <v>1.1807810000000001</v>
      </c>
      <c r="L51" s="81">
        <v>10808.070222</v>
      </c>
      <c r="N51" s="80">
        <v>0.60850000000000004</v>
      </c>
      <c r="O51" s="80">
        <v>3.6600000000000001E-2</v>
      </c>
    </row>
    <row r="52" spans="2:15">
      <c r="B52" s="79" t="s">
        <v>277</v>
      </c>
      <c r="E52" s="16"/>
      <c r="F52" s="16"/>
      <c r="G52" s="16"/>
      <c r="I52" s="81">
        <v>9121</v>
      </c>
      <c r="K52" s="81">
        <v>0</v>
      </c>
      <c r="L52" s="81">
        <v>2384.554725</v>
      </c>
      <c r="N52" s="80">
        <v>0.1343</v>
      </c>
      <c r="O52" s="80">
        <v>8.0999999999999996E-3</v>
      </c>
    </row>
    <row r="53" spans="2:15">
      <c r="B53" t="s">
        <v>550</v>
      </c>
      <c r="C53" t="s">
        <v>551</v>
      </c>
      <c r="D53" t="s">
        <v>552</v>
      </c>
      <c r="E53" t="s">
        <v>553</v>
      </c>
      <c r="F53" t="s">
        <v>554</v>
      </c>
      <c r="G53" t="s">
        <v>555</v>
      </c>
      <c r="H53" t="s">
        <v>106</v>
      </c>
      <c r="I53" s="77">
        <v>2345</v>
      </c>
      <c r="J53" s="77">
        <v>26905</v>
      </c>
      <c r="K53" s="77">
        <v>0</v>
      </c>
      <c r="L53" s="77">
        <v>2334.4123249999998</v>
      </c>
      <c r="M53" s="78">
        <v>0</v>
      </c>
      <c r="N53" s="78">
        <v>0.13139999999999999</v>
      </c>
      <c r="O53" s="78">
        <v>7.9000000000000008E-3</v>
      </c>
    </row>
    <row r="54" spans="2:15">
      <c r="B54" t="s">
        <v>996</v>
      </c>
      <c r="C54" t="s">
        <v>556</v>
      </c>
      <c r="D54" t="s">
        <v>552</v>
      </c>
      <c r="E54" t="s">
        <v>553</v>
      </c>
      <c r="F54" t="s">
        <v>557</v>
      </c>
      <c r="G54" t="s">
        <v>997</v>
      </c>
      <c r="H54" t="s">
        <v>106</v>
      </c>
      <c r="I54" s="77">
        <v>6776</v>
      </c>
      <c r="J54" s="77">
        <v>740</v>
      </c>
      <c r="K54" s="77">
        <v>0</v>
      </c>
      <c r="L54" s="77">
        <v>50.142400000000002</v>
      </c>
      <c r="M54" s="78">
        <v>1E-4</v>
      </c>
      <c r="N54" s="78">
        <v>2.8E-3</v>
      </c>
      <c r="O54" s="78">
        <v>2.0000000000000001E-4</v>
      </c>
    </row>
    <row r="55" spans="2:15">
      <c r="B55" s="79" t="s">
        <v>278</v>
      </c>
      <c r="E55" s="16"/>
      <c r="F55" s="16"/>
      <c r="G55" s="16"/>
      <c r="I55" s="81">
        <v>51904</v>
      </c>
      <c r="K55" s="81">
        <v>1.1807810000000001</v>
      </c>
      <c r="L55" s="81">
        <v>8423.5154970000003</v>
      </c>
      <c r="N55" s="80">
        <v>0.4743</v>
      </c>
      <c r="O55" s="80">
        <v>2.8500000000000001E-2</v>
      </c>
    </row>
    <row r="56" spans="2:15">
      <c r="B56" t="s">
        <v>558</v>
      </c>
      <c r="C56" t="s">
        <v>559</v>
      </c>
      <c r="D56" t="s">
        <v>552</v>
      </c>
      <c r="E56" t="s">
        <v>553</v>
      </c>
      <c r="F56" t="s">
        <v>560</v>
      </c>
      <c r="G56" t="s">
        <v>561</v>
      </c>
      <c r="H56" t="s">
        <v>106</v>
      </c>
      <c r="I56" s="77">
        <v>4</v>
      </c>
      <c r="J56" s="77">
        <v>28698</v>
      </c>
      <c r="K56" s="77">
        <v>0</v>
      </c>
      <c r="L56" s="77">
        <v>4.2473039999999997</v>
      </c>
      <c r="M56" s="78">
        <v>0</v>
      </c>
      <c r="N56" s="78">
        <v>2.0000000000000001E-4</v>
      </c>
      <c r="O56" s="78">
        <v>0</v>
      </c>
    </row>
    <row r="57" spans="2:15">
      <c r="B57" t="s">
        <v>562</v>
      </c>
      <c r="C57" t="s">
        <v>563</v>
      </c>
      <c r="D57" t="s">
        <v>552</v>
      </c>
      <c r="E57" t="s">
        <v>553</v>
      </c>
      <c r="F57" t="s">
        <v>564</v>
      </c>
      <c r="G57" t="s">
        <v>565</v>
      </c>
      <c r="H57" t="s">
        <v>106</v>
      </c>
      <c r="I57" s="77">
        <v>966</v>
      </c>
      <c r="J57" s="77">
        <v>13691</v>
      </c>
      <c r="K57" s="77">
        <v>0</v>
      </c>
      <c r="L57" s="77">
        <v>489.34372200000001</v>
      </c>
      <c r="M57" s="78">
        <v>0</v>
      </c>
      <c r="N57" s="78">
        <v>2.76E-2</v>
      </c>
      <c r="O57" s="78">
        <v>1.6999999999999999E-3</v>
      </c>
    </row>
    <row r="58" spans="2:15">
      <c r="B58" t="s">
        <v>566</v>
      </c>
      <c r="C58" t="s">
        <v>567</v>
      </c>
      <c r="D58" t="s">
        <v>552</v>
      </c>
      <c r="E58" t="s">
        <v>553</v>
      </c>
      <c r="F58" t="s">
        <v>568</v>
      </c>
      <c r="G58" t="s">
        <v>565</v>
      </c>
      <c r="H58" t="s">
        <v>106</v>
      </c>
      <c r="I58" s="77">
        <v>190</v>
      </c>
      <c r="J58" s="77">
        <v>44049</v>
      </c>
      <c r="K58" s="77">
        <v>0</v>
      </c>
      <c r="L58" s="77">
        <v>309.66446999999999</v>
      </c>
      <c r="M58" s="78">
        <v>0</v>
      </c>
      <c r="N58" s="78">
        <v>1.7399999999999999E-2</v>
      </c>
      <c r="O58" s="78">
        <v>1E-3</v>
      </c>
    </row>
    <row r="59" spans="2:15">
      <c r="B59" t="s">
        <v>569</v>
      </c>
      <c r="C59" t="s">
        <v>570</v>
      </c>
      <c r="D59" t="s">
        <v>552</v>
      </c>
      <c r="E59" t="s">
        <v>553</v>
      </c>
      <c r="F59" t="s">
        <v>571</v>
      </c>
      <c r="G59" t="s">
        <v>565</v>
      </c>
      <c r="H59" t="s">
        <v>106</v>
      </c>
      <c r="I59" s="77">
        <v>430</v>
      </c>
      <c r="J59" s="77">
        <v>16055</v>
      </c>
      <c r="K59" s="77">
        <v>0</v>
      </c>
      <c r="L59" s="77">
        <v>255.43504999999999</v>
      </c>
      <c r="M59" s="78">
        <v>0</v>
      </c>
      <c r="N59" s="78">
        <v>1.44E-2</v>
      </c>
      <c r="O59" s="78">
        <v>8.9999999999999998E-4</v>
      </c>
    </row>
    <row r="60" spans="2:15">
      <c r="B60" t="s">
        <v>572</v>
      </c>
      <c r="C60" t="s">
        <v>573</v>
      </c>
      <c r="D60" t="s">
        <v>574</v>
      </c>
      <c r="E60" t="s">
        <v>553</v>
      </c>
      <c r="F60" t="s">
        <v>575</v>
      </c>
      <c r="G60" t="s">
        <v>565</v>
      </c>
      <c r="H60" t="s">
        <v>106</v>
      </c>
      <c r="I60" s="77">
        <v>3764</v>
      </c>
      <c r="J60" s="77">
        <v>1649</v>
      </c>
      <c r="K60" s="77">
        <v>0</v>
      </c>
      <c r="L60" s="77">
        <v>229.65293199999999</v>
      </c>
      <c r="M60" s="78">
        <v>0</v>
      </c>
      <c r="N60" s="78">
        <v>1.29E-2</v>
      </c>
      <c r="O60" s="78">
        <v>8.0000000000000004E-4</v>
      </c>
    </row>
    <row r="61" spans="2:15">
      <c r="B61" t="s">
        <v>576</v>
      </c>
      <c r="C61" t="s">
        <v>577</v>
      </c>
      <c r="D61" t="s">
        <v>552</v>
      </c>
      <c r="E61" t="s">
        <v>553</v>
      </c>
      <c r="F61" t="s">
        <v>578</v>
      </c>
      <c r="G61" t="s">
        <v>565</v>
      </c>
      <c r="H61" t="s">
        <v>106</v>
      </c>
      <c r="I61" s="77">
        <v>1887</v>
      </c>
      <c r="J61" s="77">
        <v>4317</v>
      </c>
      <c r="K61" s="77">
        <v>0</v>
      </c>
      <c r="L61" s="77">
        <v>301.40862299999998</v>
      </c>
      <c r="M61" s="78">
        <v>0</v>
      </c>
      <c r="N61" s="78">
        <v>1.7000000000000001E-2</v>
      </c>
      <c r="O61" s="78">
        <v>1E-3</v>
      </c>
    </row>
    <row r="62" spans="2:15">
      <c r="B62" t="s">
        <v>579</v>
      </c>
      <c r="C62" t="s">
        <v>580</v>
      </c>
      <c r="D62" t="s">
        <v>574</v>
      </c>
      <c r="E62" t="s">
        <v>553</v>
      </c>
      <c r="F62" t="s">
        <v>581</v>
      </c>
      <c r="G62" t="s">
        <v>565</v>
      </c>
      <c r="H62" t="s">
        <v>106</v>
      </c>
      <c r="I62" s="77">
        <v>2738</v>
      </c>
      <c r="J62" s="77">
        <v>2609</v>
      </c>
      <c r="K62" s="77">
        <v>0</v>
      </c>
      <c r="L62" s="77">
        <v>264.30735399999998</v>
      </c>
      <c r="M62" s="78">
        <v>0</v>
      </c>
      <c r="N62" s="78">
        <v>1.49E-2</v>
      </c>
      <c r="O62" s="78">
        <v>8.9999999999999998E-4</v>
      </c>
    </row>
    <row r="63" spans="2:15">
      <c r="B63" t="s">
        <v>582</v>
      </c>
      <c r="C63" t="s">
        <v>583</v>
      </c>
      <c r="D63" t="s">
        <v>552</v>
      </c>
      <c r="E63" t="s">
        <v>553</v>
      </c>
      <c r="F63" t="s">
        <v>584</v>
      </c>
      <c r="G63" t="s">
        <v>585</v>
      </c>
      <c r="H63" t="s">
        <v>106</v>
      </c>
      <c r="I63" s="77">
        <v>2462</v>
      </c>
      <c r="J63" s="77">
        <v>8335</v>
      </c>
      <c r="K63" s="77">
        <v>0</v>
      </c>
      <c r="L63" s="77">
        <v>759.26849000000004</v>
      </c>
      <c r="M63" s="78">
        <v>0</v>
      </c>
      <c r="N63" s="78">
        <v>4.2700000000000002E-2</v>
      </c>
      <c r="O63" s="78">
        <v>2.5999999999999999E-3</v>
      </c>
    </row>
    <row r="64" spans="2:15">
      <c r="B64" t="s">
        <v>586</v>
      </c>
      <c r="C64" t="s">
        <v>587</v>
      </c>
      <c r="D64" t="s">
        <v>552</v>
      </c>
      <c r="E64" t="s">
        <v>553</v>
      </c>
      <c r="F64" t="s">
        <v>588</v>
      </c>
      <c r="G64" t="s">
        <v>555</v>
      </c>
      <c r="H64" t="s">
        <v>106</v>
      </c>
      <c r="I64" s="77">
        <v>185</v>
      </c>
      <c r="J64" s="77">
        <v>64286</v>
      </c>
      <c r="K64" s="77">
        <v>1.1807810000000001</v>
      </c>
      <c r="L64" s="77">
        <v>441.21845100000002</v>
      </c>
      <c r="M64" s="78">
        <v>0</v>
      </c>
      <c r="N64" s="78">
        <v>2.4799999999999999E-2</v>
      </c>
      <c r="O64" s="78">
        <v>1.5E-3</v>
      </c>
    </row>
    <row r="65" spans="2:15">
      <c r="B65" t="s">
        <v>589</v>
      </c>
      <c r="C65" t="s">
        <v>590</v>
      </c>
      <c r="D65" t="s">
        <v>552</v>
      </c>
      <c r="E65" t="s">
        <v>553</v>
      </c>
      <c r="F65" t="s">
        <v>591</v>
      </c>
      <c r="G65" t="s">
        <v>555</v>
      </c>
      <c r="H65" t="s">
        <v>106</v>
      </c>
      <c r="I65" s="77">
        <v>5</v>
      </c>
      <c r="J65" s="77">
        <v>42302</v>
      </c>
      <c r="K65" s="77">
        <v>0</v>
      </c>
      <c r="L65" s="77">
        <v>7.8258700000000001</v>
      </c>
      <c r="M65" s="78">
        <v>0</v>
      </c>
      <c r="N65" s="78">
        <v>4.0000000000000002E-4</v>
      </c>
      <c r="O65" s="78">
        <v>0</v>
      </c>
    </row>
    <row r="66" spans="2:15">
      <c r="B66" t="s">
        <v>592</v>
      </c>
      <c r="C66" t="s">
        <v>593</v>
      </c>
      <c r="D66" t="s">
        <v>552</v>
      </c>
      <c r="E66" t="s">
        <v>553</v>
      </c>
      <c r="F66" t="s">
        <v>594</v>
      </c>
      <c r="G66" t="s">
        <v>595</v>
      </c>
      <c r="H66" t="s">
        <v>106</v>
      </c>
      <c r="I66" s="77">
        <v>1009</v>
      </c>
      <c r="J66" s="77">
        <v>4249</v>
      </c>
      <c r="K66" s="77">
        <v>0</v>
      </c>
      <c r="L66" s="77">
        <v>158.627917</v>
      </c>
      <c r="M66" s="78">
        <v>0</v>
      </c>
      <c r="N66" s="78">
        <v>8.8999999999999999E-3</v>
      </c>
      <c r="O66" s="78">
        <v>5.0000000000000001E-4</v>
      </c>
    </row>
    <row r="67" spans="2:15">
      <c r="B67" t="s">
        <v>596</v>
      </c>
      <c r="C67" t="s">
        <v>597</v>
      </c>
      <c r="D67" t="s">
        <v>552</v>
      </c>
      <c r="E67" t="s">
        <v>553</v>
      </c>
      <c r="F67" t="s">
        <v>598</v>
      </c>
      <c r="G67" t="s">
        <v>595</v>
      </c>
      <c r="H67" t="s">
        <v>106</v>
      </c>
      <c r="I67" s="77">
        <v>684</v>
      </c>
      <c r="J67" s="77">
        <v>21126</v>
      </c>
      <c r="K67" s="77">
        <v>0</v>
      </c>
      <c r="L67" s="77">
        <v>534.65680799999996</v>
      </c>
      <c r="M67" s="78">
        <v>0</v>
      </c>
      <c r="N67" s="78">
        <v>3.0099999999999998E-2</v>
      </c>
      <c r="O67" s="78">
        <v>1.8E-3</v>
      </c>
    </row>
    <row r="68" spans="2:15">
      <c r="B68" t="s">
        <v>599</v>
      </c>
      <c r="C68" t="s">
        <v>600</v>
      </c>
      <c r="D68" t="s">
        <v>574</v>
      </c>
      <c r="E68" t="s">
        <v>553</v>
      </c>
      <c r="F68" t="s">
        <v>601</v>
      </c>
      <c r="G68" t="s">
        <v>595</v>
      </c>
      <c r="H68" t="s">
        <v>106</v>
      </c>
      <c r="I68" s="77">
        <v>1674</v>
      </c>
      <c r="J68" s="77">
        <v>1952</v>
      </c>
      <c r="K68" s="77">
        <v>0</v>
      </c>
      <c r="L68" s="77">
        <v>120.902976</v>
      </c>
      <c r="M68" s="78">
        <v>0</v>
      </c>
      <c r="N68" s="78">
        <v>6.7999999999999996E-3</v>
      </c>
      <c r="O68" s="78">
        <v>4.0000000000000002E-4</v>
      </c>
    </row>
    <row r="69" spans="2:15">
      <c r="B69" t="s">
        <v>602</v>
      </c>
      <c r="C69" t="s">
        <v>603</v>
      </c>
      <c r="D69" t="s">
        <v>552</v>
      </c>
      <c r="E69" t="s">
        <v>553</v>
      </c>
      <c r="F69" t="s">
        <v>604</v>
      </c>
      <c r="G69" t="s">
        <v>595</v>
      </c>
      <c r="H69" t="s">
        <v>106</v>
      </c>
      <c r="I69" s="77">
        <v>872</v>
      </c>
      <c r="J69" s="77">
        <v>34054</v>
      </c>
      <c r="K69" s="77">
        <v>0</v>
      </c>
      <c r="L69" s="77">
        <v>1098.7182560000001</v>
      </c>
      <c r="M69" s="78">
        <v>0</v>
      </c>
      <c r="N69" s="78">
        <v>6.1899999999999997E-2</v>
      </c>
      <c r="O69" s="78">
        <v>3.7000000000000002E-3</v>
      </c>
    </row>
    <row r="70" spans="2:15">
      <c r="B70" t="s">
        <v>605</v>
      </c>
      <c r="C70" t="s">
        <v>606</v>
      </c>
      <c r="D70" t="s">
        <v>552</v>
      </c>
      <c r="E70" t="s">
        <v>553</v>
      </c>
      <c r="F70" t="s">
        <v>607</v>
      </c>
      <c r="G70" t="s">
        <v>595</v>
      </c>
      <c r="H70" t="s">
        <v>106</v>
      </c>
      <c r="I70" s="77">
        <v>1155</v>
      </c>
      <c r="J70" s="77">
        <v>6673</v>
      </c>
      <c r="K70" s="77">
        <v>0</v>
      </c>
      <c r="L70" s="77">
        <v>285.17065500000001</v>
      </c>
      <c r="M70" s="78">
        <v>0</v>
      </c>
      <c r="N70" s="78">
        <v>1.61E-2</v>
      </c>
      <c r="O70" s="78">
        <v>1E-3</v>
      </c>
    </row>
    <row r="71" spans="2:15">
      <c r="B71" t="s">
        <v>608</v>
      </c>
      <c r="C71" t="s">
        <v>609</v>
      </c>
      <c r="D71" t="s">
        <v>552</v>
      </c>
      <c r="E71" t="s">
        <v>553</v>
      </c>
      <c r="F71" t="s">
        <v>610</v>
      </c>
      <c r="G71" t="s">
        <v>611</v>
      </c>
      <c r="H71" t="s">
        <v>106</v>
      </c>
      <c r="I71" s="77">
        <v>7</v>
      </c>
      <c r="J71" s="77">
        <v>19397</v>
      </c>
      <c r="K71" s="77">
        <v>0</v>
      </c>
      <c r="L71" s="77">
        <v>5.0238230000000001</v>
      </c>
      <c r="M71" s="78">
        <v>0</v>
      </c>
      <c r="N71" s="78">
        <v>2.9999999999999997E-4</v>
      </c>
      <c r="O71" s="78">
        <v>0</v>
      </c>
    </row>
    <row r="72" spans="2:15">
      <c r="B72" t="s">
        <v>612</v>
      </c>
      <c r="C72" t="s">
        <v>613</v>
      </c>
      <c r="D72" t="s">
        <v>552</v>
      </c>
      <c r="E72" t="s">
        <v>553</v>
      </c>
      <c r="F72" t="s">
        <v>614</v>
      </c>
      <c r="G72" t="s">
        <v>611</v>
      </c>
      <c r="H72" t="s">
        <v>106</v>
      </c>
      <c r="I72" s="77">
        <v>240</v>
      </c>
      <c r="J72" s="77">
        <v>48899</v>
      </c>
      <c r="K72" s="77">
        <v>0</v>
      </c>
      <c r="L72" s="77">
        <v>434.22311999999999</v>
      </c>
      <c r="M72" s="78">
        <v>0</v>
      </c>
      <c r="N72" s="78">
        <v>2.4400000000000002E-2</v>
      </c>
      <c r="O72" s="78">
        <v>1.5E-3</v>
      </c>
    </row>
    <row r="73" spans="2:15">
      <c r="B73" t="s">
        <v>615</v>
      </c>
      <c r="C73" t="s">
        <v>616</v>
      </c>
      <c r="D73" t="s">
        <v>552</v>
      </c>
      <c r="E73" t="s">
        <v>553</v>
      </c>
      <c r="F73" t="s">
        <v>617</v>
      </c>
      <c r="G73" t="s">
        <v>611</v>
      </c>
      <c r="H73" t="s">
        <v>106</v>
      </c>
      <c r="I73" s="77">
        <v>2000</v>
      </c>
      <c r="J73" s="77">
        <v>13036</v>
      </c>
      <c r="K73" s="77">
        <v>0</v>
      </c>
      <c r="L73" s="77">
        <v>964.66399999999999</v>
      </c>
      <c r="M73" s="78">
        <v>0</v>
      </c>
      <c r="N73" s="78">
        <v>5.4300000000000001E-2</v>
      </c>
      <c r="O73" s="78">
        <v>3.3E-3</v>
      </c>
    </row>
    <row r="74" spans="2:15">
      <c r="B74" t="s">
        <v>618</v>
      </c>
      <c r="C74" t="s">
        <v>619</v>
      </c>
      <c r="D74" t="s">
        <v>552</v>
      </c>
      <c r="E74" t="s">
        <v>553</v>
      </c>
      <c r="F74" t="s">
        <v>620</v>
      </c>
      <c r="G74" t="s">
        <v>585</v>
      </c>
      <c r="H74" t="s">
        <v>106</v>
      </c>
      <c r="I74" s="77">
        <v>860</v>
      </c>
      <c r="J74" s="77">
        <v>8370</v>
      </c>
      <c r="K74" s="77">
        <v>0</v>
      </c>
      <c r="L74" s="77">
        <v>266.33339999999998</v>
      </c>
      <c r="M74" s="78">
        <v>0</v>
      </c>
      <c r="N74" s="78">
        <v>1.4999999999999999E-2</v>
      </c>
      <c r="O74" s="78">
        <v>8.9999999999999998E-4</v>
      </c>
    </row>
    <row r="75" spans="2:15">
      <c r="B75" t="s">
        <v>621</v>
      </c>
      <c r="C75" t="s">
        <v>622</v>
      </c>
      <c r="D75" t="s">
        <v>552</v>
      </c>
      <c r="E75" t="s">
        <v>553</v>
      </c>
      <c r="F75" t="s">
        <v>623</v>
      </c>
      <c r="G75" t="s">
        <v>976</v>
      </c>
      <c r="H75" t="s">
        <v>106</v>
      </c>
      <c r="I75" s="77">
        <v>21600</v>
      </c>
      <c r="J75" s="77">
        <v>300</v>
      </c>
      <c r="K75" s="77">
        <v>0</v>
      </c>
      <c r="L75" s="77">
        <v>239.76</v>
      </c>
      <c r="M75" s="78">
        <v>0</v>
      </c>
      <c r="N75" s="78">
        <v>1.35E-2</v>
      </c>
      <c r="O75" s="78">
        <v>8.0000000000000004E-4</v>
      </c>
    </row>
    <row r="76" spans="2:15">
      <c r="B76" t="s">
        <v>624</v>
      </c>
      <c r="C76" t="s">
        <v>625</v>
      </c>
      <c r="D76" t="s">
        <v>574</v>
      </c>
      <c r="E76" t="s">
        <v>553</v>
      </c>
      <c r="F76" t="s">
        <v>626</v>
      </c>
      <c r="G76" t="s">
        <v>977</v>
      </c>
      <c r="H76" t="s">
        <v>106</v>
      </c>
      <c r="I76" s="77">
        <v>1600</v>
      </c>
      <c r="J76" s="77">
        <v>11082</v>
      </c>
      <c r="K76" s="77">
        <v>0</v>
      </c>
      <c r="L76" s="77">
        <v>656.05439999999999</v>
      </c>
      <c r="M76" s="78">
        <v>0</v>
      </c>
      <c r="N76" s="78">
        <v>3.6900000000000002E-2</v>
      </c>
      <c r="O76" s="78">
        <v>2.2000000000000001E-3</v>
      </c>
    </row>
    <row r="77" spans="2:15">
      <c r="B77" t="s">
        <v>627</v>
      </c>
      <c r="C77" t="s">
        <v>628</v>
      </c>
      <c r="D77" t="s">
        <v>552</v>
      </c>
      <c r="E77" t="s">
        <v>553</v>
      </c>
      <c r="F77" t="s">
        <v>629</v>
      </c>
      <c r="G77" t="s">
        <v>611</v>
      </c>
      <c r="H77" t="s">
        <v>106</v>
      </c>
      <c r="I77" s="77">
        <v>6932</v>
      </c>
      <c r="J77" s="77">
        <v>969</v>
      </c>
      <c r="K77" s="77">
        <v>0</v>
      </c>
      <c r="L77" s="77">
        <v>248.532996</v>
      </c>
      <c r="M77" s="78">
        <v>0</v>
      </c>
      <c r="N77" s="78">
        <v>1.4E-2</v>
      </c>
      <c r="O77" s="78">
        <v>8.0000000000000004E-4</v>
      </c>
    </row>
    <row r="78" spans="2:15">
      <c r="B78" t="s">
        <v>630</v>
      </c>
      <c r="C78" t="s">
        <v>631</v>
      </c>
      <c r="D78" t="s">
        <v>574</v>
      </c>
      <c r="E78" t="s">
        <v>553</v>
      </c>
      <c r="F78" t="s">
        <v>632</v>
      </c>
      <c r="G78" t="s">
        <v>976</v>
      </c>
      <c r="H78" t="s">
        <v>106</v>
      </c>
      <c r="I78" s="77">
        <v>640</v>
      </c>
      <c r="J78" s="77">
        <v>14716</v>
      </c>
      <c r="K78" s="77">
        <v>0</v>
      </c>
      <c r="L78" s="77">
        <v>348.47487999999998</v>
      </c>
      <c r="M78" s="78">
        <v>0</v>
      </c>
      <c r="N78" s="78">
        <v>1.9599999999999999E-2</v>
      </c>
      <c r="O78" s="78">
        <v>1.1999999999999999E-3</v>
      </c>
    </row>
    <row r="79" spans="2:15">
      <c r="B79" t="s">
        <v>209</v>
      </c>
      <c r="E79" s="16"/>
      <c r="F79" s="16"/>
      <c r="G79" s="16"/>
    </row>
    <row r="80" spans="2:15">
      <c r="B80" t="s">
        <v>271</v>
      </c>
      <c r="E80" s="16"/>
      <c r="F80" s="16"/>
      <c r="G80" s="16"/>
    </row>
    <row r="81" spans="2:7">
      <c r="B81" t="s">
        <v>272</v>
      </c>
      <c r="E81" s="16"/>
      <c r="F81" s="16"/>
      <c r="G81" s="16"/>
    </row>
    <row r="82" spans="2:7">
      <c r="B82" t="s">
        <v>273</v>
      </c>
      <c r="E82" s="16"/>
      <c r="F82" s="16"/>
      <c r="G82" s="16"/>
    </row>
    <row r="83" spans="2:7">
      <c r="B83" t="s">
        <v>274</v>
      </c>
      <c r="E83" s="16"/>
      <c r="F83" s="16"/>
      <c r="G83" s="16"/>
    </row>
    <row r="84" spans="2:7">
      <c r="E84" s="16"/>
      <c r="F84" s="16"/>
      <c r="G84" s="16"/>
    </row>
    <row r="85" spans="2:7">
      <c r="E85" s="16"/>
      <c r="F85" s="16"/>
      <c r="G85" s="16"/>
    </row>
    <row r="86" spans="2:7">
      <c r="E86" s="16"/>
      <c r="F86" s="16"/>
      <c r="G86" s="16"/>
    </row>
    <row r="87" spans="2:7">
      <c r="E87" s="16"/>
      <c r="F87" s="16"/>
      <c r="G87" s="16"/>
    </row>
    <row r="88" spans="2:7">
      <c r="E88" s="16"/>
      <c r="F88" s="16"/>
      <c r="G88" s="16"/>
    </row>
    <row r="89" spans="2:7">
      <c r="E89" s="16"/>
      <c r="F89" s="16"/>
      <c r="G89" s="16"/>
    </row>
    <row r="90" spans="2:7">
      <c r="E90" s="16"/>
      <c r="F90" s="16"/>
      <c r="G90" s="16"/>
    </row>
    <row r="91" spans="2:7">
      <c r="E91" s="16"/>
      <c r="F91" s="16"/>
      <c r="G91" s="16"/>
    </row>
    <row r="92" spans="2:7">
      <c r="E92" s="16"/>
      <c r="F92" s="16"/>
      <c r="G92" s="16"/>
    </row>
    <row r="93" spans="2:7">
      <c r="E93" s="16"/>
      <c r="F93" s="16"/>
      <c r="G93" s="16"/>
    </row>
    <row r="94" spans="2:7">
      <c r="E94" s="16"/>
      <c r="F94" s="16"/>
      <c r="G94" s="16"/>
    </row>
    <row r="95" spans="2:7">
      <c r="E95" s="16"/>
      <c r="F95" s="16"/>
      <c r="G95" s="16"/>
    </row>
    <row r="96" spans="2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19"/>
  <sheetViews>
    <sheetView rightToLeft="1" topLeftCell="A4" workbookViewId="0">
      <selection activeCell="K11" sqref="K11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43.140625" style="16" bestFit="1" customWidth="1"/>
    <col min="16" max="16" width="6.7109375" style="16" customWidth="1"/>
    <col min="17" max="17" width="7.7109375" style="16" customWidth="1"/>
    <col min="18" max="18" width="59.28515625" style="16" bestFit="1" customWidth="1"/>
    <col min="19" max="19" width="7.28515625" style="16" bestFit="1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998</v>
      </c>
    </row>
    <row r="3" spans="2:63">
      <c r="B3" s="2" t="s">
        <v>2</v>
      </c>
      <c r="C3" t="s">
        <v>194</v>
      </c>
    </row>
    <row r="4" spans="2:63">
      <c r="B4" s="2" t="s">
        <v>3</v>
      </c>
    </row>
    <row r="6" spans="2:63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2"/>
      <c r="BK6" s="19"/>
    </row>
    <row r="7" spans="2:63" ht="26.25" customHeight="1">
      <c r="B7" s="100" t="s">
        <v>978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2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S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R10" s="35"/>
      <c r="BH10" s="16"/>
      <c r="BI10" s="19"/>
      <c r="BK10" s="16"/>
    </row>
    <row r="11" spans="2:63" s="23" customFormat="1" ht="18" customHeight="1">
      <c r="B11" s="24" t="s">
        <v>979</v>
      </c>
      <c r="C11" s="7"/>
      <c r="D11" s="7"/>
      <c r="E11" s="7"/>
      <c r="F11" s="7"/>
      <c r="G11" s="7"/>
      <c r="H11" s="75">
        <f>+H12+H66</f>
        <v>6130188.3199999994</v>
      </c>
      <c r="I11" s="7"/>
      <c r="J11" s="75">
        <v>22.608257999999999</v>
      </c>
      <c r="K11" s="75">
        <f>+K12+K66</f>
        <v>61234.071735029996</v>
      </c>
      <c r="L11" s="7"/>
      <c r="M11" s="76">
        <v>1</v>
      </c>
      <c r="N11" s="76">
        <v>0.20549999999999999</v>
      </c>
      <c r="O11" s="35"/>
      <c r="R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f>+H13+H24+H54</f>
        <v>6076752.3199999994</v>
      </c>
      <c r="J12" s="81">
        <v>0</v>
      </c>
      <c r="K12" s="81">
        <f>+K13+K24+K54</f>
        <v>44824.348070029999</v>
      </c>
      <c r="M12" s="80">
        <v>0.73201645423796735</v>
      </c>
      <c r="N12" s="80">
        <v>0.15042938134590228</v>
      </c>
      <c r="O12" s="85"/>
    </row>
    <row r="13" spans="2:63">
      <c r="B13" s="79" t="s">
        <v>633</v>
      </c>
      <c r="D13" s="16"/>
      <c r="E13" s="16"/>
      <c r="F13" s="16"/>
      <c r="G13" s="16"/>
      <c r="H13" s="81">
        <v>257312.87</v>
      </c>
      <c r="J13" s="81">
        <v>0</v>
      </c>
      <c r="K13" s="81">
        <v>4980.4921132999998</v>
      </c>
      <c r="M13" s="80">
        <v>8.1335308467668399E-2</v>
      </c>
      <c r="N13" s="80">
        <v>1.6714405890105855E-2</v>
      </c>
    </row>
    <row r="14" spans="2:63">
      <c r="B14" t="s">
        <v>634</v>
      </c>
      <c r="C14" t="s">
        <v>635</v>
      </c>
      <c r="D14" t="s">
        <v>100</v>
      </c>
      <c r="E14" t="s">
        <v>636</v>
      </c>
      <c r="F14" t="s">
        <v>637</v>
      </c>
      <c r="G14" t="s">
        <v>102</v>
      </c>
      <c r="H14" s="77">
        <v>7372</v>
      </c>
      <c r="I14" s="77">
        <v>1738</v>
      </c>
      <c r="J14" s="77">
        <v>0</v>
      </c>
      <c r="K14" s="77">
        <v>128.12536</v>
      </c>
      <c r="L14" s="78">
        <v>1E-4</v>
      </c>
      <c r="M14" s="78">
        <v>2.0923867443344243E-3</v>
      </c>
      <c r="N14" s="78">
        <v>4.2998547596072415E-4</v>
      </c>
    </row>
    <row r="15" spans="2:63">
      <c r="B15" t="s">
        <v>638</v>
      </c>
      <c r="C15" t="s">
        <v>639</v>
      </c>
      <c r="D15" t="s">
        <v>100</v>
      </c>
      <c r="E15" t="s">
        <v>636</v>
      </c>
      <c r="F15" t="s">
        <v>637</v>
      </c>
      <c r="G15" t="s">
        <v>102</v>
      </c>
      <c r="H15" s="77">
        <v>7697</v>
      </c>
      <c r="I15" s="77">
        <v>1775</v>
      </c>
      <c r="J15" s="77">
        <v>0</v>
      </c>
      <c r="K15" s="77">
        <v>136.62174999999999</v>
      </c>
      <c r="L15" s="78">
        <v>0</v>
      </c>
      <c r="M15" s="78">
        <v>2.2311393988494674E-3</v>
      </c>
      <c r="N15" s="78">
        <v>4.5849914646356552E-4</v>
      </c>
    </row>
    <row r="16" spans="2:63">
      <c r="B16" t="s">
        <v>640</v>
      </c>
      <c r="C16" t="s">
        <v>641</v>
      </c>
      <c r="D16" t="s">
        <v>100</v>
      </c>
      <c r="E16" t="s">
        <v>642</v>
      </c>
      <c r="F16" t="s">
        <v>637</v>
      </c>
      <c r="G16" t="s">
        <v>102</v>
      </c>
      <c r="H16" s="77">
        <v>4483</v>
      </c>
      <c r="I16" s="77">
        <v>2365</v>
      </c>
      <c r="J16" s="77">
        <v>0</v>
      </c>
      <c r="K16" s="77">
        <v>106.02294999999999</v>
      </c>
      <c r="L16" s="78">
        <v>1E-4</v>
      </c>
      <c r="M16" s="78">
        <v>1.7314372047440992E-3</v>
      </c>
      <c r="N16" s="78">
        <v>3.5581034557491235E-4</v>
      </c>
    </row>
    <row r="17" spans="2:19">
      <c r="B17" t="s">
        <v>643</v>
      </c>
      <c r="C17" t="s">
        <v>644</v>
      </c>
      <c r="D17" t="s">
        <v>100</v>
      </c>
      <c r="E17" t="s">
        <v>642</v>
      </c>
      <c r="F17" t="s">
        <v>637</v>
      </c>
      <c r="G17" t="s">
        <v>102</v>
      </c>
      <c r="H17" s="77">
        <v>3102</v>
      </c>
      <c r="I17" s="77">
        <v>2657</v>
      </c>
      <c r="J17" s="77">
        <v>0</v>
      </c>
      <c r="K17" s="77">
        <v>82.420140000000004</v>
      </c>
      <c r="L17" s="78">
        <v>1E-4</v>
      </c>
      <c r="M17" s="78">
        <v>1.3459849666154105E-3</v>
      </c>
      <c r="N17" s="78">
        <v>2.7659991063946681E-4</v>
      </c>
    </row>
    <row r="18" spans="2:19">
      <c r="B18" t="s">
        <v>645</v>
      </c>
      <c r="C18" t="s">
        <v>646</v>
      </c>
      <c r="D18" t="s">
        <v>100</v>
      </c>
      <c r="E18" t="s">
        <v>647</v>
      </c>
      <c r="F18" t="s">
        <v>637</v>
      </c>
      <c r="G18" t="s">
        <v>102</v>
      </c>
      <c r="H18" s="77">
        <v>1036</v>
      </c>
      <c r="I18" s="77">
        <v>5043</v>
      </c>
      <c r="J18" s="77">
        <v>0</v>
      </c>
      <c r="K18" s="77">
        <v>52.245480000000001</v>
      </c>
      <c r="L18" s="78">
        <v>1E-4</v>
      </c>
      <c r="M18" s="78">
        <v>8.5320930847249349E-4</v>
      </c>
      <c r="N18" s="78">
        <v>1.753345128910974E-4</v>
      </c>
    </row>
    <row r="19" spans="2:19">
      <c r="B19" t="s">
        <v>648</v>
      </c>
      <c r="C19" t="s">
        <v>649</v>
      </c>
      <c r="D19" t="s">
        <v>100</v>
      </c>
      <c r="E19" t="s">
        <v>650</v>
      </c>
      <c r="F19" t="s">
        <v>637</v>
      </c>
      <c r="G19" t="s">
        <v>102</v>
      </c>
      <c r="H19" s="77">
        <v>8856</v>
      </c>
      <c r="I19" s="77">
        <v>1732</v>
      </c>
      <c r="J19" s="77">
        <v>0</v>
      </c>
      <c r="K19" s="77">
        <v>153.38592</v>
      </c>
      <c r="L19" s="78">
        <v>0</v>
      </c>
      <c r="M19" s="78">
        <v>2.5049113288387282E-3</v>
      </c>
      <c r="N19" s="78">
        <v>5.1475927807635865E-4</v>
      </c>
    </row>
    <row r="20" spans="2:19">
      <c r="B20" t="s">
        <v>651</v>
      </c>
      <c r="C20" t="s">
        <v>652</v>
      </c>
      <c r="D20" t="s">
        <v>100</v>
      </c>
      <c r="E20" t="s">
        <v>650</v>
      </c>
      <c r="F20" t="s">
        <v>637</v>
      </c>
      <c r="G20" t="s">
        <v>102</v>
      </c>
      <c r="H20" s="77">
        <v>92235.91</v>
      </c>
      <c r="I20" s="77">
        <v>1763</v>
      </c>
      <c r="J20" s="77">
        <v>0</v>
      </c>
      <c r="K20" s="77">
        <v>1626.1190933</v>
      </c>
      <c r="L20" s="78">
        <v>2.0000000000000001E-4</v>
      </c>
      <c r="M20" s="78">
        <v>2.6555789076651435E-2</v>
      </c>
      <c r="N20" s="78">
        <v>5.4572146552518694E-3</v>
      </c>
    </row>
    <row r="21" spans="2:19">
      <c r="B21" t="s">
        <v>653</v>
      </c>
      <c r="C21" t="s">
        <v>654</v>
      </c>
      <c r="D21" t="s">
        <v>100</v>
      </c>
      <c r="E21" t="s">
        <v>655</v>
      </c>
      <c r="F21" t="s">
        <v>637</v>
      </c>
      <c r="G21" t="s">
        <v>102</v>
      </c>
      <c r="H21" s="77">
        <v>129902</v>
      </c>
      <c r="I21" s="77">
        <v>1730</v>
      </c>
      <c r="J21" s="77">
        <v>0</v>
      </c>
      <c r="K21" s="77">
        <v>2247.3045999999999</v>
      </c>
      <c r="L21" s="78">
        <v>2.0000000000000001E-4</v>
      </c>
      <c r="M21" s="78">
        <v>3.670023136342232E-2</v>
      </c>
      <c r="N21" s="78">
        <v>7.5418975451832862E-3</v>
      </c>
    </row>
    <row r="22" spans="2:19">
      <c r="B22" t="s">
        <v>656</v>
      </c>
      <c r="C22" t="s">
        <v>657</v>
      </c>
      <c r="D22" t="s">
        <v>100</v>
      </c>
      <c r="E22" t="s">
        <v>658</v>
      </c>
      <c r="F22" t="s">
        <v>637</v>
      </c>
      <c r="G22" t="s">
        <v>102</v>
      </c>
      <c r="H22" s="77">
        <v>851</v>
      </c>
      <c r="I22" s="77">
        <v>17260</v>
      </c>
      <c r="J22" s="77">
        <v>0</v>
      </c>
      <c r="K22" s="77">
        <v>146.8826</v>
      </c>
      <c r="L22" s="78">
        <v>0</v>
      </c>
      <c r="M22" s="78">
        <v>2.3987070570055413E-3</v>
      </c>
      <c r="N22" s="78">
        <v>4.9293430021463873E-4</v>
      </c>
      <c r="R22" t="s">
        <v>663</v>
      </c>
      <c r="S22" t="s">
        <v>662</v>
      </c>
    </row>
    <row r="23" spans="2:19">
      <c r="B23" t="s">
        <v>659</v>
      </c>
      <c r="C23" t="s">
        <v>660</v>
      </c>
      <c r="D23" t="s">
        <v>100</v>
      </c>
      <c r="E23" t="s">
        <v>658</v>
      </c>
      <c r="F23" t="s">
        <v>637</v>
      </c>
      <c r="G23" t="s">
        <v>102</v>
      </c>
      <c r="H23" s="77">
        <v>1777.96</v>
      </c>
      <c r="I23" s="77">
        <v>16950</v>
      </c>
      <c r="J23" s="77">
        <v>0</v>
      </c>
      <c r="K23" s="77">
        <v>301.36421999999999</v>
      </c>
      <c r="L23" s="78">
        <v>1E-4</v>
      </c>
      <c r="M23" s="78">
        <v>4.9215120187344891E-3</v>
      </c>
      <c r="N23" s="78">
        <v>1.0113707198499374E-3</v>
      </c>
      <c r="R23" t="s">
        <v>665</v>
      </c>
      <c r="S23" t="s">
        <v>664</v>
      </c>
    </row>
    <row r="24" spans="2:19">
      <c r="B24" s="79" t="s">
        <v>661</v>
      </c>
      <c r="D24" s="16"/>
      <c r="E24" s="16"/>
      <c r="F24" s="16"/>
      <c r="G24" s="16"/>
      <c r="H24" s="81">
        <f>SUM(H25:H53)</f>
        <v>427315.35000000003</v>
      </c>
      <c r="J24" s="81">
        <v>0</v>
      </c>
      <c r="K24" s="81">
        <f>SUM(K25:K53)</f>
        <v>14544.297380849999</v>
      </c>
      <c r="M24" s="80">
        <v>0.23751968420107014</v>
      </c>
      <c r="N24" s="80">
        <v>4.8810295103319912E-2</v>
      </c>
      <c r="R24" t="s">
        <v>667</v>
      </c>
      <c r="S24" t="s">
        <v>666</v>
      </c>
    </row>
    <row r="25" spans="2:19">
      <c r="B25" t="s">
        <v>664</v>
      </c>
      <c r="C25" t="s">
        <v>665</v>
      </c>
      <c r="D25" t="s">
        <v>100</v>
      </c>
      <c r="E25" t="s">
        <v>636</v>
      </c>
      <c r="F25" t="s">
        <v>637</v>
      </c>
      <c r="G25" t="s">
        <v>102</v>
      </c>
      <c r="H25" s="77">
        <v>13547</v>
      </c>
      <c r="I25" s="77">
        <v>1863</v>
      </c>
      <c r="J25" s="77">
        <v>0</v>
      </c>
      <c r="K25" s="77">
        <v>252.38060999999999</v>
      </c>
      <c r="L25" s="78">
        <v>0</v>
      </c>
      <c r="M25" s="78">
        <v>4.12157158341671E-3</v>
      </c>
      <c r="N25" s="78">
        <v>8.4698296039213391E-4</v>
      </c>
      <c r="R25" t="s">
        <v>670</v>
      </c>
      <c r="S25" t="s">
        <v>668</v>
      </c>
    </row>
    <row r="26" spans="2:19">
      <c r="B26" t="s">
        <v>666</v>
      </c>
      <c r="C26" t="s">
        <v>667</v>
      </c>
      <c r="D26" t="s">
        <v>100</v>
      </c>
      <c r="E26" t="s">
        <v>636</v>
      </c>
      <c r="F26" t="s">
        <v>637</v>
      </c>
      <c r="G26" t="s">
        <v>102</v>
      </c>
      <c r="H26" s="77">
        <v>60447</v>
      </c>
      <c r="I26" s="77">
        <v>105.9</v>
      </c>
      <c r="J26" s="77">
        <v>0</v>
      </c>
      <c r="K26" s="77">
        <v>64.013373000000001</v>
      </c>
      <c r="L26" s="78">
        <v>2.0000000000000001E-4</v>
      </c>
      <c r="M26" s="78">
        <v>1.0453881505217634E-3</v>
      </c>
      <c r="N26" s="78">
        <v>2.1482726493222238E-4</v>
      </c>
      <c r="R26" t="s">
        <v>672</v>
      </c>
      <c r="S26" t="s">
        <v>671</v>
      </c>
    </row>
    <row r="27" spans="2:19">
      <c r="B27" t="s">
        <v>1000</v>
      </c>
      <c r="C27" t="s">
        <v>669</v>
      </c>
      <c r="D27" t="s">
        <v>100</v>
      </c>
      <c r="E27" t="s">
        <v>636</v>
      </c>
      <c r="F27" t="s">
        <v>637</v>
      </c>
      <c r="G27" t="s">
        <v>102</v>
      </c>
      <c r="H27" s="77">
        <v>62268</v>
      </c>
      <c r="I27" s="77">
        <v>979</v>
      </c>
      <c r="J27" s="77">
        <v>0</v>
      </c>
      <c r="K27" s="77">
        <v>609.60371999999995</v>
      </c>
      <c r="L27" s="78">
        <v>8.0000000000000004E-4</v>
      </c>
      <c r="M27" s="78">
        <v>9.9553027052954532E-3</v>
      </c>
      <c r="N27" s="78">
        <v>2.0458147059382154E-3</v>
      </c>
      <c r="R27" t="s">
        <v>674</v>
      </c>
      <c r="S27" t="s">
        <v>668</v>
      </c>
    </row>
    <row r="28" spans="2:19">
      <c r="B28" t="s">
        <v>1001</v>
      </c>
      <c r="C28" t="s">
        <v>670</v>
      </c>
      <c r="D28" t="s">
        <v>100</v>
      </c>
      <c r="E28" t="s">
        <v>636</v>
      </c>
      <c r="F28" t="s">
        <v>637</v>
      </c>
      <c r="G28" t="s">
        <v>102</v>
      </c>
      <c r="H28" s="77">
        <v>2975</v>
      </c>
      <c r="I28" s="77">
        <v>3880</v>
      </c>
      <c r="J28" s="77">
        <v>0</v>
      </c>
      <c r="K28" s="77">
        <v>115.43</v>
      </c>
      <c r="L28" s="78">
        <v>2.0000000000000001E-4</v>
      </c>
      <c r="M28" s="78">
        <v>1.885061645083554E-3</v>
      </c>
      <c r="N28" s="78">
        <v>3.873801680646703E-4</v>
      </c>
      <c r="R28" t="s">
        <v>675</v>
      </c>
      <c r="S28" t="s">
        <v>668</v>
      </c>
    </row>
    <row r="29" spans="2:19">
      <c r="B29" s="83" t="s">
        <v>671</v>
      </c>
      <c r="C29" t="s">
        <v>672</v>
      </c>
      <c r="D29" t="s">
        <v>100</v>
      </c>
      <c r="E29" t="s">
        <v>673</v>
      </c>
      <c r="F29" t="s">
        <v>637</v>
      </c>
      <c r="G29" t="s">
        <v>106</v>
      </c>
      <c r="H29" s="77">
        <v>4005</v>
      </c>
      <c r="I29" s="77">
        <v>3304.75</v>
      </c>
      <c r="J29" s="77">
        <v>0</v>
      </c>
      <c r="K29" s="77">
        <v>489.71437874999998</v>
      </c>
      <c r="L29" s="78">
        <v>0</v>
      </c>
      <c r="M29" s="78">
        <v>7.9974165505288537E-3</v>
      </c>
      <c r="N29" s="78">
        <v>1.6434691011336794E-3</v>
      </c>
      <c r="R29" t="s">
        <v>676</v>
      </c>
      <c r="S29" t="s">
        <v>668</v>
      </c>
    </row>
    <row r="30" spans="2:19">
      <c r="B30" s="83" t="s">
        <v>1002</v>
      </c>
      <c r="C30" t="s">
        <v>674</v>
      </c>
      <c r="D30" t="s">
        <v>100</v>
      </c>
      <c r="E30" t="s">
        <v>642</v>
      </c>
      <c r="F30" t="s">
        <v>637</v>
      </c>
      <c r="G30" t="s">
        <v>102</v>
      </c>
      <c r="H30" s="77">
        <v>4002</v>
      </c>
      <c r="I30" s="77">
        <v>6838</v>
      </c>
      <c r="J30" s="77">
        <v>0</v>
      </c>
      <c r="K30" s="77">
        <v>273.65676000000002</v>
      </c>
      <c r="L30" s="78">
        <v>1E-4</v>
      </c>
      <c r="M30" s="78">
        <v>4.4690276548023508E-3</v>
      </c>
      <c r="N30" s="78">
        <v>9.18385183061883E-4</v>
      </c>
      <c r="R30" t="s">
        <v>677</v>
      </c>
      <c r="S30" t="s">
        <v>668</v>
      </c>
    </row>
    <row r="31" spans="2:19">
      <c r="B31" s="83" t="s">
        <v>1003</v>
      </c>
      <c r="C31" t="s">
        <v>675</v>
      </c>
      <c r="D31" t="s">
        <v>100</v>
      </c>
      <c r="E31" t="s">
        <v>642</v>
      </c>
      <c r="F31" t="s">
        <v>637</v>
      </c>
      <c r="G31" t="s">
        <v>102</v>
      </c>
      <c r="H31" s="77">
        <v>3212</v>
      </c>
      <c r="I31" s="77">
        <v>3473</v>
      </c>
      <c r="J31" s="77">
        <v>0</v>
      </c>
      <c r="K31" s="77">
        <v>111.55276000000001</v>
      </c>
      <c r="L31" s="78">
        <v>5.0000000000000001E-4</v>
      </c>
      <c r="M31" s="78">
        <v>1.8217433013879485E-3</v>
      </c>
      <c r="N31" s="78">
        <v>3.7436824843522338E-4</v>
      </c>
      <c r="R31" t="s">
        <v>679</v>
      </c>
      <c r="S31" t="s">
        <v>678</v>
      </c>
    </row>
    <row r="32" spans="2:19">
      <c r="B32" s="83" t="s">
        <v>1004</v>
      </c>
      <c r="C32" t="s">
        <v>676</v>
      </c>
      <c r="D32" t="s">
        <v>100</v>
      </c>
      <c r="E32" t="s">
        <v>642</v>
      </c>
      <c r="F32" t="s">
        <v>637</v>
      </c>
      <c r="G32" t="s">
        <v>102</v>
      </c>
      <c r="H32" s="77">
        <v>22020</v>
      </c>
      <c r="I32" s="77">
        <v>2565</v>
      </c>
      <c r="J32" s="77">
        <v>0</v>
      </c>
      <c r="K32" s="77">
        <v>564.81299999999999</v>
      </c>
      <c r="L32" s="78">
        <v>7.1999999999999998E-3</v>
      </c>
      <c r="M32" s="78">
        <v>9.2238354235863931E-3</v>
      </c>
      <c r="N32" s="78">
        <v>1.8954981795470036E-3</v>
      </c>
      <c r="R32" t="s">
        <v>681</v>
      </c>
      <c r="S32" t="s">
        <v>680</v>
      </c>
    </row>
    <row r="33" spans="2:19">
      <c r="B33" s="83" t="s">
        <v>1005</v>
      </c>
      <c r="C33" t="s">
        <v>677</v>
      </c>
      <c r="D33" t="s">
        <v>100</v>
      </c>
      <c r="E33" t="s">
        <v>642</v>
      </c>
      <c r="F33" t="s">
        <v>637</v>
      </c>
      <c r="G33" t="s">
        <v>102</v>
      </c>
      <c r="H33" s="77">
        <v>6337</v>
      </c>
      <c r="I33" s="77">
        <v>2618</v>
      </c>
      <c r="J33" s="77">
        <v>0</v>
      </c>
      <c r="K33" s="77">
        <v>165.90266</v>
      </c>
      <c r="L33" s="78">
        <v>8.0000000000000004E-4</v>
      </c>
      <c r="M33" s="78">
        <v>2.7093194246152431E-3</v>
      </c>
      <c r="N33" s="78">
        <v>5.5676514175843244E-4</v>
      </c>
      <c r="R33" t="s">
        <v>682</v>
      </c>
      <c r="S33" t="s">
        <v>668</v>
      </c>
    </row>
    <row r="34" spans="2:19">
      <c r="B34" t="s">
        <v>678</v>
      </c>
      <c r="C34" t="s">
        <v>679</v>
      </c>
      <c r="D34" t="s">
        <v>100</v>
      </c>
      <c r="E34" t="s">
        <v>647</v>
      </c>
      <c r="F34" t="s">
        <v>637</v>
      </c>
      <c r="G34" t="s">
        <v>102</v>
      </c>
      <c r="H34" s="77">
        <v>5765</v>
      </c>
      <c r="I34" s="77">
        <v>7212</v>
      </c>
      <c r="J34" s="77">
        <v>0</v>
      </c>
      <c r="K34" s="77">
        <v>415.77179999999998</v>
      </c>
      <c r="L34" s="78">
        <v>2.9999999999999997E-4</v>
      </c>
      <c r="M34" s="78">
        <v>6.7898767503019181E-3</v>
      </c>
      <c r="N34" s="78">
        <v>1.395319672187044E-3</v>
      </c>
      <c r="R34" t="s">
        <v>683</v>
      </c>
      <c r="S34" t="s">
        <v>668</v>
      </c>
    </row>
    <row r="35" spans="2:19">
      <c r="B35" t="s">
        <v>680</v>
      </c>
      <c r="C35" t="s">
        <v>681</v>
      </c>
      <c r="D35" t="s">
        <v>100</v>
      </c>
      <c r="E35" t="s">
        <v>647</v>
      </c>
      <c r="F35" t="s">
        <v>637</v>
      </c>
      <c r="G35" t="s">
        <v>102</v>
      </c>
      <c r="H35" s="77">
        <v>39935</v>
      </c>
      <c r="I35" s="77">
        <v>6958</v>
      </c>
      <c r="J35" s="77">
        <v>0</v>
      </c>
      <c r="K35" s="77">
        <v>2778.6772999999998</v>
      </c>
      <c r="L35" s="78">
        <v>1.6999999999999999E-3</v>
      </c>
      <c r="M35" s="78">
        <v>4.5377960688679962E-2</v>
      </c>
      <c r="N35" s="78">
        <v>9.3251709215237313E-3</v>
      </c>
      <c r="R35" t="s">
        <v>684</v>
      </c>
      <c r="S35" t="s">
        <v>668</v>
      </c>
    </row>
    <row r="36" spans="2:19">
      <c r="B36" t="s">
        <v>1006</v>
      </c>
      <c r="C36" t="s">
        <v>682</v>
      </c>
      <c r="D36" t="s">
        <v>100</v>
      </c>
      <c r="E36" t="s">
        <v>650</v>
      </c>
      <c r="F36" t="s">
        <v>637</v>
      </c>
      <c r="G36" t="s">
        <v>102</v>
      </c>
      <c r="H36" s="77">
        <v>13023</v>
      </c>
      <c r="I36" s="77">
        <v>4755</v>
      </c>
      <c r="J36" s="77">
        <v>0</v>
      </c>
      <c r="K36" s="77">
        <v>619.24365</v>
      </c>
      <c r="L36" s="78">
        <v>5.9999999999999995E-4</v>
      </c>
      <c r="M36" s="78">
        <v>1.0112730257095595E-2</v>
      </c>
      <c r="N36" s="78">
        <v>2.0781660678331447E-3</v>
      </c>
      <c r="R36" t="s">
        <v>686</v>
      </c>
      <c r="S36" t="s">
        <v>685</v>
      </c>
    </row>
    <row r="37" spans="2:19">
      <c r="B37" t="s">
        <v>1007</v>
      </c>
      <c r="C37" t="s">
        <v>683</v>
      </c>
      <c r="D37" t="s">
        <v>100</v>
      </c>
      <c r="E37" t="s">
        <v>650</v>
      </c>
      <c r="F37" t="s">
        <v>637</v>
      </c>
      <c r="G37" t="s">
        <v>102</v>
      </c>
      <c r="H37" s="77">
        <v>560</v>
      </c>
      <c r="I37" s="77">
        <v>14100</v>
      </c>
      <c r="J37" s="77">
        <v>0</v>
      </c>
      <c r="K37" s="77">
        <v>78.959999999999994</v>
      </c>
      <c r="L37" s="78">
        <v>0</v>
      </c>
      <c r="M37" s="78">
        <v>1.2894781902087621E-3</v>
      </c>
      <c r="N37" s="78">
        <v>2.6498776808790058E-4</v>
      </c>
      <c r="R37" t="s">
        <v>688</v>
      </c>
      <c r="S37" t="s">
        <v>687</v>
      </c>
    </row>
    <row r="38" spans="2:19">
      <c r="B38" t="s">
        <v>1008</v>
      </c>
      <c r="C38" t="s">
        <v>684</v>
      </c>
      <c r="D38" t="s">
        <v>100</v>
      </c>
      <c r="E38" t="s">
        <v>650</v>
      </c>
      <c r="F38" t="s">
        <v>637</v>
      </c>
      <c r="G38" t="s">
        <v>102</v>
      </c>
      <c r="H38" s="77">
        <v>19208</v>
      </c>
      <c r="I38" s="77">
        <v>309.39999999999998</v>
      </c>
      <c r="J38" s="77">
        <v>0</v>
      </c>
      <c r="K38" s="77">
        <v>59.429552000000001</v>
      </c>
      <c r="L38" s="78">
        <v>2.0000000000000001E-4</v>
      </c>
      <c r="M38" s="78">
        <v>9.7053078974009021E-4</v>
      </c>
      <c r="N38" s="78">
        <v>1.9944407729158853E-4</v>
      </c>
      <c r="R38" t="s">
        <v>690</v>
      </c>
      <c r="S38" t="s">
        <v>689</v>
      </c>
    </row>
    <row r="39" spans="2:19">
      <c r="B39" t="s">
        <v>685</v>
      </c>
      <c r="C39" t="s">
        <v>686</v>
      </c>
      <c r="D39" t="s">
        <v>100</v>
      </c>
      <c r="E39" t="s">
        <v>650</v>
      </c>
      <c r="F39" t="s">
        <v>637</v>
      </c>
      <c r="G39" t="s">
        <v>102</v>
      </c>
      <c r="H39" s="77">
        <v>1747</v>
      </c>
      <c r="I39" s="77">
        <v>6172</v>
      </c>
      <c r="J39" s="77">
        <v>0</v>
      </c>
      <c r="K39" s="77">
        <v>107.82483999999999</v>
      </c>
      <c r="L39" s="78">
        <v>4.0000000000000002E-4</v>
      </c>
      <c r="M39" s="78">
        <v>1.7608634693863899E-3</v>
      </c>
      <c r="N39" s="78">
        <v>3.6185744295890311E-4</v>
      </c>
      <c r="R39" t="s">
        <v>692</v>
      </c>
      <c r="S39" t="s">
        <v>691</v>
      </c>
    </row>
    <row r="40" spans="2:19">
      <c r="B40" t="s">
        <v>687</v>
      </c>
      <c r="C40" t="s">
        <v>688</v>
      </c>
      <c r="D40" t="s">
        <v>100</v>
      </c>
      <c r="E40" t="s">
        <v>650</v>
      </c>
      <c r="F40" t="s">
        <v>637</v>
      </c>
      <c r="G40" t="s">
        <v>102</v>
      </c>
      <c r="H40" s="77">
        <v>1311</v>
      </c>
      <c r="I40" s="77">
        <v>28760</v>
      </c>
      <c r="J40" s="77">
        <v>0</v>
      </c>
      <c r="K40" s="77">
        <v>377.04360000000003</v>
      </c>
      <c r="L40" s="78">
        <v>1E-4</v>
      </c>
      <c r="M40" s="78">
        <v>6.1574151337106956E-3</v>
      </c>
      <c r="N40" s="78">
        <v>1.2653488099775478E-3</v>
      </c>
      <c r="R40" t="s">
        <v>694</v>
      </c>
      <c r="S40" t="s">
        <v>693</v>
      </c>
    </row>
    <row r="41" spans="2:19">
      <c r="B41" t="s">
        <v>689</v>
      </c>
      <c r="C41" t="s">
        <v>690</v>
      </c>
      <c r="D41" t="s">
        <v>100</v>
      </c>
      <c r="E41" t="s">
        <v>650</v>
      </c>
      <c r="F41" t="s">
        <v>637</v>
      </c>
      <c r="G41" t="s">
        <v>102</v>
      </c>
      <c r="H41" s="77">
        <v>7948</v>
      </c>
      <c r="I41" s="77">
        <v>4184</v>
      </c>
      <c r="J41" s="77">
        <v>0</v>
      </c>
      <c r="K41" s="77">
        <v>332.54432000000003</v>
      </c>
      <c r="L41" s="78">
        <v>1.1999999999999999E-3</v>
      </c>
      <c r="M41" s="78">
        <v>5.430707293791838E-3</v>
      </c>
      <c r="N41" s="78">
        <v>1.1160103488742227E-3</v>
      </c>
      <c r="R41" t="s">
        <v>696</v>
      </c>
      <c r="S41" t="s">
        <v>695</v>
      </c>
    </row>
    <row r="42" spans="2:19">
      <c r="B42" t="s">
        <v>691</v>
      </c>
      <c r="C42" t="s">
        <v>692</v>
      </c>
      <c r="D42" t="s">
        <v>100</v>
      </c>
      <c r="E42" t="s">
        <v>650</v>
      </c>
      <c r="F42" t="s">
        <v>637</v>
      </c>
      <c r="G42" t="s">
        <v>102</v>
      </c>
      <c r="H42" s="77">
        <v>4111</v>
      </c>
      <c r="I42" s="77">
        <v>1534</v>
      </c>
      <c r="J42" s="77">
        <v>0</v>
      </c>
      <c r="K42" s="77">
        <v>63.062739999999998</v>
      </c>
      <c r="L42" s="78">
        <v>5.0000000000000001E-4</v>
      </c>
      <c r="M42" s="78">
        <v>1.0298635745289479E-3</v>
      </c>
      <c r="N42" s="78">
        <v>2.1163696456569876E-4</v>
      </c>
      <c r="R42" t="s">
        <v>697</v>
      </c>
      <c r="S42" t="s">
        <v>668</v>
      </c>
    </row>
    <row r="43" spans="2:19">
      <c r="B43" t="s">
        <v>693</v>
      </c>
      <c r="C43" t="s">
        <v>694</v>
      </c>
      <c r="D43" t="s">
        <v>100</v>
      </c>
      <c r="E43" t="s">
        <v>655</v>
      </c>
      <c r="F43" t="s">
        <v>637</v>
      </c>
      <c r="G43" t="s">
        <v>102</v>
      </c>
      <c r="H43" s="77">
        <v>475</v>
      </c>
      <c r="I43" s="77">
        <v>15830</v>
      </c>
      <c r="J43" s="77">
        <v>0</v>
      </c>
      <c r="K43" s="77">
        <v>75.192499999999995</v>
      </c>
      <c r="L43" s="78">
        <v>0</v>
      </c>
      <c r="M43" s="78">
        <v>1.2279519860343509E-3</v>
      </c>
      <c r="N43" s="78">
        <v>2.5234413313005911E-4</v>
      </c>
      <c r="R43" t="s">
        <v>698</v>
      </c>
      <c r="S43" t="s">
        <v>668</v>
      </c>
    </row>
    <row r="44" spans="2:19">
      <c r="B44" t="s">
        <v>695</v>
      </c>
      <c r="C44" t="s">
        <v>696</v>
      </c>
      <c r="D44" t="s">
        <v>100</v>
      </c>
      <c r="E44" t="s">
        <v>655</v>
      </c>
      <c r="F44" t="s">
        <v>637</v>
      </c>
      <c r="G44" t="s">
        <v>102</v>
      </c>
      <c r="H44" s="77">
        <v>7630</v>
      </c>
      <c r="I44" s="77">
        <v>6897</v>
      </c>
      <c r="J44" s="77">
        <v>0</v>
      </c>
      <c r="K44" s="77">
        <v>526.24109999999996</v>
      </c>
      <c r="L44" s="78">
        <v>1E-4</v>
      </c>
      <c r="M44" s="78">
        <v>8.5939263075160612E-3</v>
      </c>
      <c r="N44" s="78">
        <v>1.7660518561945504E-3</v>
      </c>
      <c r="R44" t="s">
        <v>699</v>
      </c>
      <c r="S44" t="s">
        <v>668</v>
      </c>
    </row>
    <row r="45" spans="2:19">
      <c r="B45" t="s">
        <v>1009</v>
      </c>
      <c r="C45" t="s">
        <v>697</v>
      </c>
      <c r="D45" t="s">
        <v>100</v>
      </c>
      <c r="E45" t="s">
        <v>655</v>
      </c>
      <c r="F45" t="s">
        <v>637</v>
      </c>
      <c r="G45" t="s">
        <v>102</v>
      </c>
      <c r="H45" s="77">
        <v>31776</v>
      </c>
      <c r="I45" s="77">
        <v>2668</v>
      </c>
      <c r="J45" s="77">
        <v>0</v>
      </c>
      <c r="K45" s="77">
        <v>847.78368</v>
      </c>
      <c r="L45" s="78">
        <v>1.1999999999999999E-3</v>
      </c>
      <c r="M45" s="78">
        <v>1.3844966633421028E-2</v>
      </c>
      <c r="N45" s="78">
        <v>2.8451406431680209E-3</v>
      </c>
      <c r="R45" t="s">
        <v>701</v>
      </c>
      <c r="S45" t="s">
        <v>700</v>
      </c>
    </row>
    <row r="46" spans="2:19">
      <c r="B46" t="s">
        <v>1010</v>
      </c>
      <c r="C46" t="s">
        <v>698</v>
      </c>
      <c r="D46" t="s">
        <v>100</v>
      </c>
      <c r="E46" t="s">
        <v>655</v>
      </c>
      <c r="F46" t="s">
        <v>637</v>
      </c>
      <c r="G46" t="s">
        <v>102</v>
      </c>
      <c r="H46" s="77">
        <v>33664</v>
      </c>
      <c r="I46" s="77">
        <v>1086</v>
      </c>
      <c r="J46" s="77">
        <v>0</v>
      </c>
      <c r="K46" s="77">
        <v>365.59104000000002</v>
      </c>
      <c r="L46" s="78">
        <v>1E-3</v>
      </c>
      <c r="M46" s="78">
        <v>5.9703859247180755E-3</v>
      </c>
      <c r="N46" s="78">
        <v>1.2269143075295645E-3</v>
      </c>
      <c r="R46" t="s">
        <v>703</v>
      </c>
      <c r="S46" t="s">
        <v>702</v>
      </c>
    </row>
    <row r="47" spans="2:19">
      <c r="B47" t="s">
        <v>1011</v>
      </c>
      <c r="C47" t="s">
        <v>699</v>
      </c>
      <c r="D47" t="s">
        <v>100</v>
      </c>
      <c r="E47" t="s">
        <v>655</v>
      </c>
      <c r="F47" t="s">
        <v>637</v>
      </c>
      <c r="G47" t="s">
        <v>102</v>
      </c>
      <c r="H47" s="77">
        <v>11303</v>
      </c>
      <c r="I47" s="77">
        <v>14150</v>
      </c>
      <c r="J47" s="77">
        <v>0</v>
      </c>
      <c r="K47" s="77">
        <v>1599.3744999999999</v>
      </c>
      <c r="L47" s="78">
        <v>5.0000000000000001E-4</v>
      </c>
      <c r="M47" s="78">
        <v>2.6119029074544629E-2</v>
      </c>
      <c r="N47" s="78">
        <v>5.3674604748189213E-3</v>
      </c>
      <c r="R47" t="s">
        <v>705</v>
      </c>
      <c r="S47" t="s">
        <v>704</v>
      </c>
    </row>
    <row r="48" spans="2:19">
      <c r="B48" t="s">
        <v>700</v>
      </c>
      <c r="C48" t="s">
        <v>701</v>
      </c>
      <c r="D48" t="s">
        <v>100</v>
      </c>
      <c r="E48" t="s">
        <v>655</v>
      </c>
      <c r="F48" t="s">
        <v>637</v>
      </c>
      <c r="G48" t="s">
        <v>102</v>
      </c>
      <c r="H48" s="77">
        <v>1576.96</v>
      </c>
      <c r="I48" s="77">
        <v>13310</v>
      </c>
      <c r="J48" s="77">
        <v>0</v>
      </c>
      <c r="K48" s="77">
        <v>209.89337599999999</v>
      </c>
      <c r="L48" s="78">
        <v>1E-4</v>
      </c>
      <c r="M48" s="78">
        <v>3.427722019013263E-3</v>
      </c>
      <c r="N48" s="78">
        <v>7.0439687490722548E-4</v>
      </c>
      <c r="R48" t="s">
        <v>707</v>
      </c>
      <c r="S48" t="s">
        <v>706</v>
      </c>
    </row>
    <row r="49" spans="2:19">
      <c r="B49" t="s">
        <v>702</v>
      </c>
      <c r="C49" t="s">
        <v>703</v>
      </c>
      <c r="D49" t="s">
        <v>100</v>
      </c>
      <c r="E49" t="s">
        <v>658</v>
      </c>
      <c r="F49" t="s">
        <v>637</v>
      </c>
      <c r="G49" t="s">
        <v>102</v>
      </c>
      <c r="H49" s="77">
        <v>22979.49</v>
      </c>
      <c r="I49" s="77">
        <v>1399</v>
      </c>
      <c r="J49" s="77">
        <v>0</v>
      </c>
      <c r="K49" s="77">
        <v>321.48306509999998</v>
      </c>
      <c r="L49" s="78">
        <v>5.9999999999999995E-4</v>
      </c>
      <c r="M49" s="78">
        <v>5.2500684013160291E-3</v>
      </c>
      <c r="N49" s="78">
        <v>1.078889056470444E-3</v>
      </c>
      <c r="R49" t="s">
        <v>709</v>
      </c>
      <c r="S49" t="s">
        <v>708</v>
      </c>
    </row>
    <row r="50" spans="2:19">
      <c r="B50" t="s">
        <v>704</v>
      </c>
      <c r="C50" t="s">
        <v>705</v>
      </c>
      <c r="D50" t="s">
        <v>100</v>
      </c>
      <c r="E50" t="s">
        <v>658</v>
      </c>
      <c r="F50" t="s">
        <v>637</v>
      </c>
      <c r="G50" t="s">
        <v>102</v>
      </c>
      <c r="H50" s="77">
        <v>1325</v>
      </c>
      <c r="I50" s="77">
        <v>21940</v>
      </c>
      <c r="J50" s="77">
        <v>0</v>
      </c>
      <c r="K50" s="77">
        <v>290.70499999999998</v>
      </c>
      <c r="L50" s="78">
        <v>2.9999999999999997E-4</v>
      </c>
      <c r="M50" s="78">
        <v>4.7474386687517498E-3</v>
      </c>
      <c r="N50" s="78">
        <v>9.7559864642848457E-4</v>
      </c>
      <c r="R50" t="s">
        <v>711</v>
      </c>
      <c r="S50" t="s">
        <v>710</v>
      </c>
    </row>
    <row r="51" spans="2:19">
      <c r="B51" t="s">
        <v>706</v>
      </c>
      <c r="C51" t="s">
        <v>707</v>
      </c>
      <c r="D51" t="s">
        <v>100</v>
      </c>
      <c r="E51" t="s">
        <v>658</v>
      </c>
      <c r="F51" t="s">
        <v>637</v>
      </c>
      <c r="G51" t="s">
        <v>102</v>
      </c>
      <c r="H51" s="77">
        <v>8383.9</v>
      </c>
      <c r="I51" s="77">
        <v>8064</v>
      </c>
      <c r="J51" s="77">
        <v>0</v>
      </c>
      <c r="K51" s="77">
        <v>676.07769599999995</v>
      </c>
      <c r="L51" s="78">
        <v>1.2999999999999999E-3</v>
      </c>
      <c r="M51" s="78">
        <v>1.1040874415888927E-2</v>
      </c>
      <c r="N51" s="78">
        <v>2.2688996924651742E-3</v>
      </c>
    </row>
    <row r="52" spans="2:19">
      <c r="B52" t="s">
        <v>708</v>
      </c>
      <c r="C52" t="s">
        <v>709</v>
      </c>
      <c r="D52" t="s">
        <v>100</v>
      </c>
      <c r="E52" t="s">
        <v>658</v>
      </c>
      <c r="F52" t="s">
        <v>637</v>
      </c>
      <c r="G52" t="s">
        <v>102</v>
      </c>
      <c r="H52" s="77">
        <v>24704</v>
      </c>
      <c r="I52" s="77">
        <v>2444</v>
      </c>
      <c r="J52" s="77">
        <v>0</v>
      </c>
      <c r="K52" s="77">
        <v>603.76576</v>
      </c>
      <c r="L52" s="78">
        <v>1E-3</v>
      </c>
      <c r="M52" s="78">
        <v>9.8599642795696284E-3</v>
      </c>
      <c r="N52" s="78">
        <v>2.0262226594515587E-3</v>
      </c>
    </row>
    <row r="53" spans="2:19">
      <c r="B53" t="s">
        <v>710</v>
      </c>
      <c r="C53" t="s">
        <v>711</v>
      </c>
      <c r="D53" t="s">
        <v>100</v>
      </c>
      <c r="E53" t="s">
        <v>658</v>
      </c>
      <c r="F53" t="s">
        <v>637</v>
      </c>
      <c r="G53" t="s">
        <v>102</v>
      </c>
      <c r="H53" s="77">
        <v>11077</v>
      </c>
      <c r="I53" s="77">
        <v>13980</v>
      </c>
      <c r="J53" s="77">
        <v>0</v>
      </c>
      <c r="K53" s="77">
        <v>1548.5645999999999</v>
      </c>
      <c r="L53" s="78">
        <v>2.0999999999999999E-3</v>
      </c>
      <c r="M53" s="78">
        <v>2.5289263903613926E-2</v>
      </c>
      <c r="N53" s="78">
        <v>5.1969437321926614E-3</v>
      </c>
    </row>
    <row r="54" spans="2:19">
      <c r="B54" s="79" t="s">
        <v>712</v>
      </c>
      <c r="D54" s="16"/>
      <c r="E54" s="16"/>
      <c r="F54" s="16"/>
      <c r="G54" s="16"/>
      <c r="H54" s="81">
        <v>5392124.0999999996</v>
      </c>
      <c r="J54" s="81">
        <v>0</v>
      </c>
      <c r="K54" s="81">
        <v>25299.558575880001</v>
      </c>
      <c r="M54" s="80">
        <v>0.41316146156922889</v>
      </c>
      <c r="N54" s="80">
        <v>8.490468035247653E-2</v>
      </c>
    </row>
    <row r="55" spans="2:19">
      <c r="B55" t="s">
        <v>713</v>
      </c>
      <c r="C55" t="s">
        <v>714</v>
      </c>
      <c r="D55" t="s">
        <v>100</v>
      </c>
      <c r="E55" t="s">
        <v>642</v>
      </c>
      <c r="F55" t="s">
        <v>715</v>
      </c>
      <c r="G55" t="s">
        <v>102</v>
      </c>
      <c r="H55" s="77">
        <v>2513506</v>
      </c>
      <c r="I55" s="77">
        <v>440.25</v>
      </c>
      <c r="J55" s="77">
        <v>0</v>
      </c>
      <c r="K55" s="77">
        <v>11065.710165</v>
      </c>
      <c r="L55" s="78">
        <v>1.7399999999999999E-2</v>
      </c>
      <c r="M55" s="78">
        <v>0.18071165041715936</v>
      </c>
      <c r="N55" s="78">
        <v>3.7136244160726251E-2</v>
      </c>
    </row>
    <row r="56" spans="2:19">
      <c r="B56" t="s">
        <v>716</v>
      </c>
      <c r="C56" t="s">
        <v>717</v>
      </c>
      <c r="D56" t="s">
        <v>100</v>
      </c>
      <c r="E56" t="s">
        <v>655</v>
      </c>
      <c r="F56" t="s">
        <v>715</v>
      </c>
      <c r="G56" t="s">
        <v>102</v>
      </c>
      <c r="H56" s="77">
        <v>2161645.1</v>
      </c>
      <c r="I56" s="77">
        <v>346.08</v>
      </c>
      <c r="J56" s="77">
        <v>0</v>
      </c>
      <c r="K56" s="77">
        <v>7481.0213620799996</v>
      </c>
      <c r="L56" s="78">
        <v>1.6000000000000001E-3</v>
      </c>
      <c r="M56" s="78">
        <v>0.12217089522401224</v>
      </c>
      <c r="N56" s="78">
        <v>2.5106118968534513E-2</v>
      </c>
    </row>
    <row r="57" spans="2:19">
      <c r="B57" t="s">
        <v>718</v>
      </c>
      <c r="C57" t="s">
        <v>719</v>
      </c>
      <c r="D57" t="s">
        <v>100</v>
      </c>
      <c r="E57" t="s">
        <v>655</v>
      </c>
      <c r="F57" t="s">
        <v>715</v>
      </c>
      <c r="G57" t="s">
        <v>102</v>
      </c>
      <c r="H57" s="77">
        <v>593373</v>
      </c>
      <c r="I57" s="77">
        <v>364.56</v>
      </c>
      <c r="J57" s="77">
        <v>0</v>
      </c>
      <c r="K57" s="77">
        <v>2163.2006087999998</v>
      </c>
      <c r="L57" s="78">
        <v>5.9999999999999995E-4</v>
      </c>
      <c r="M57" s="78">
        <v>3.5326747797542003E-2</v>
      </c>
      <c r="N57" s="78">
        <v>7.2596466723948809E-3</v>
      </c>
    </row>
    <row r="58" spans="2:19">
      <c r="B58" t="s">
        <v>720</v>
      </c>
      <c r="C58" t="s">
        <v>721</v>
      </c>
      <c r="D58" t="s">
        <v>100</v>
      </c>
      <c r="E58" t="s">
        <v>658</v>
      </c>
      <c r="F58" t="s">
        <v>715</v>
      </c>
      <c r="G58" t="s">
        <v>102</v>
      </c>
      <c r="H58" s="77">
        <v>123600</v>
      </c>
      <c r="I58" s="77">
        <v>3713.29</v>
      </c>
      <c r="J58" s="77">
        <v>0</v>
      </c>
      <c r="K58" s="77">
        <v>4589.62644</v>
      </c>
      <c r="L58" s="78">
        <v>5.3E-3</v>
      </c>
      <c r="M58" s="78">
        <v>7.4952168130515251E-2</v>
      </c>
      <c r="N58" s="78">
        <v>1.5402670550820884E-2</v>
      </c>
    </row>
    <row r="59" spans="2:19">
      <c r="B59" s="79" t="s">
        <v>722</v>
      </c>
      <c r="D59" s="16"/>
      <c r="E59" s="16"/>
      <c r="F59" s="16"/>
      <c r="G59" s="16"/>
      <c r="H59" s="81">
        <v>0</v>
      </c>
      <c r="J59" s="81">
        <v>0</v>
      </c>
      <c r="K59" s="81">
        <v>0</v>
      </c>
      <c r="M59" s="80">
        <v>0</v>
      </c>
      <c r="N59" s="80">
        <v>0</v>
      </c>
    </row>
    <row r="60" spans="2:19">
      <c r="B60" t="s">
        <v>198</v>
      </c>
      <c r="C60" t="s">
        <v>198</v>
      </c>
      <c r="D60" s="16"/>
      <c r="E60" s="16"/>
      <c r="F60" t="s">
        <v>198</v>
      </c>
      <c r="G60" t="s">
        <v>198</v>
      </c>
      <c r="H60" s="77">
        <v>0</v>
      </c>
      <c r="I60" s="77">
        <v>0</v>
      </c>
      <c r="K60" s="77">
        <v>0</v>
      </c>
      <c r="L60" s="78">
        <v>0</v>
      </c>
      <c r="M60" s="78">
        <v>0</v>
      </c>
      <c r="N60" s="78">
        <v>0</v>
      </c>
    </row>
    <row r="61" spans="2:19">
      <c r="B61" s="79" t="s">
        <v>453</v>
      </c>
      <c r="D61" s="16"/>
      <c r="E61" s="16"/>
      <c r="F61" s="16"/>
      <c r="G61" s="16"/>
      <c r="H61" s="81">
        <v>0</v>
      </c>
      <c r="J61" s="81">
        <v>0</v>
      </c>
      <c r="K61" s="81">
        <v>0</v>
      </c>
      <c r="M61" s="80">
        <v>0</v>
      </c>
      <c r="N61" s="80">
        <v>0</v>
      </c>
    </row>
    <row r="62" spans="2:19">
      <c r="B62" t="s">
        <v>198</v>
      </c>
      <c r="C62" t="s">
        <v>198</v>
      </c>
      <c r="D62" s="16"/>
      <c r="E62" s="16"/>
      <c r="F62" t="s">
        <v>198</v>
      </c>
      <c r="G62" t="s">
        <v>198</v>
      </c>
      <c r="H62" s="77">
        <v>0</v>
      </c>
      <c r="I62" s="77">
        <v>0</v>
      </c>
      <c r="K62" s="77">
        <v>0</v>
      </c>
      <c r="L62" s="78">
        <v>0</v>
      </c>
      <c r="M62" s="78">
        <v>0</v>
      </c>
      <c r="N62" s="78">
        <v>0</v>
      </c>
    </row>
    <row r="63" spans="2:19">
      <c r="B63" s="79" t="s">
        <v>723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9">
      <c r="B64" t="s">
        <v>198</v>
      </c>
      <c r="C64" t="s">
        <v>198</v>
      </c>
      <c r="D64" s="16"/>
      <c r="E64" s="16"/>
      <c r="F64" t="s">
        <v>198</v>
      </c>
      <c r="G64" t="s">
        <v>198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207</v>
      </c>
      <c r="D65" s="16"/>
      <c r="E65" s="16"/>
      <c r="F65" s="16"/>
      <c r="G65" s="16"/>
      <c r="H65" s="81">
        <v>53436</v>
      </c>
      <c r="J65" s="81">
        <v>22.608257999999999</v>
      </c>
      <c r="K65" s="81">
        <v>16409.723665000001</v>
      </c>
      <c r="M65" s="80">
        <v>0.26798354576203265</v>
      </c>
      <c r="N65" s="80">
        <v>5.5070618654097708E-2</v>
      </c>
    </row>
    <row r="66" spans="2:14">
      <c r="B66" s="79" t="s">
        <v>724</v>
      </c>
      <c r="D66" s="16"/>
      <c r="E66" s="16"/>
      <c r="F66" s="16"/>
      <c r="G66" s="16"/>
      <c r="H66" s="81">
        <v>53436</v>
      </c>
      <c r="J66" s="81">
        <v>22.608257999999999</v>
      </c>
      <c r="K66" s="81">
        <v>16409.723665000001</v>
      </c>
      <c r="M66" s="80">
        <v>0.26798354576203265</v>
      </c>
      <c r="N66" s="80">
        <v>5.5070618654097708E-2</v>
      </c>
    </row>
    <row r="67" spans="2:14">
      <c r="B67" t="s">
        <v>725</v>
      </c>
      <c r="C67" t="s">
        <v>726</v>
      </c>
      <c r="D67" t="s">
        <v>574</v>
      </c>
      <c r="E67" t="s">
        <v>727</v>
      </c>
      <c r="F67" t="s">
        <v>637</v>
      </c>
      <c r="G67" t="s">
        <v>106</v>
      </c>
      <c r="H67" s="77">
        <v>610</v>
      </c>
      <c r="I67" s="77">
        <v>16748</v>
      </c>
      <c r="J67" s="77">
        <v>0</v>
      </c>
      <c r="K67" s="77">
        <v>378.00236000000001</v>
      </c>
      <c r="L67" s="78">
        <v>0</v>
      </c>
      <c r="M67" s="78">
        <v>6.1730724299321306E-3</v>
      </c>
      <c r="N67" s="78">
        <v>1.2685663843510528E-3</v>
      </c>
    </row>
    <row r="68" spans="2:14">
      <c r="B68" t="s">
        <v>728</v>
      </c>
      <c r="C68" t="s">
        <v>729</v>
      </c>
      <c r="D68" t="s">
        <v>552</v>
      </c>
      <c r="E68" t="s">
        <v>730</v>
      </c>
      <c r="F68" t="s">
        <v>637</v>
      </c>
      <c r="G68" t="s">
        <v>106</v>
      </c>
      <c r="H68" s="77">
        <v>1807</v>
      </c>
      <c r="I68" s="77">
        <v>1703</v>
      </c>
      <c r="J68" s="77">
        <v>0</v>
      </c>
      <c r="K68" s="77">
        <v>113.860877</v>
      </c>
      <c r="L68" s="78">
        <v>0</v>
      </c>
      <c r="M68" s="78">
        <v>1.8594366465240941E-3</v>
      </c>
      <c r="N68" s="78">
        <v>3.8211423086070135E-4</v>
      </c>
    </row>
    <row r="69" spans="2:14">
      <c r="B69" t="s">
        <v>731</v>
      </c>
      <c r="C69" t="s">
        <v>732</v>
      </c>
      <c r="D69" t="s">
        <v>733</v>
      </c>
      <c r="E69" t="s">
        <v>734</v>
      </c>
      <c r="F69" t="s">
        <v>637</v>
      </c>
      <c r="G69" t="s">
        <v>106</v>
      </c>
      <c r="H69" s="77">
        <v>7050</v>
      </c>
      <c r="I69" s="77">
        <v>1239</v>
      </c>
      <c r="J69" s="77">
        <v>0</v>
      </c>
      <c r="K69" s="77">
        <v>323.19315</v>
      </c>
      <c r="L69" s="78">
        <v>0</v>
      </c>
      <c r="M69" s="78">
        <v>5.27799541729824E-3</v>
      </c>
      <c r="N69" s="78">
        <v>1.0846280582547882E-3</v>
      </c>
    </row>
    <row r="70" spans="2:14">
      <c r="B70" t="s">
        <v>735</v>
      </c>
      <c r="C70" t="s">
        <v>736</v>
      </c>
      <c r="D70" t="s">
        <v>552</v>
      </c>
      <c r="E70" t="s">
        <v>737</v>
      </c>
      <c r="F70" t="s">
        <v>637</v>
      </c>
      <c r="G70" t="s">
        <v>106</v>
      </c>
      <c r="H70" s="77">
        <v>2560</v>
      </c>
      <c r="I70" s="77">
        <v>4622</v>
      </c>
      <c r="J70" s="77">
        <v>0</v>
      </c>
      <c r="K70" s="77">
        <v>437.79584</v>
      </c>
      <c r="L70" s="78">
        <v>0</v>
      </c>
      <c r="M70" s="78">
        <v>7.1495464468607503E-3</v>
      </c>
      <c r="N70" s="78">
        <v>1.4692317948298841E-3</v>
      </c>
    </row>
    <row r="71" spans="2:14">
      <c r="B71" t="s">
        <v>738</v>
      </c>
      <c r="C71" t="s">
        <v>739</v>
      </c>
      <c r="D71" t="s">
        <v>552</v>
      </c>
      <c r="E71" t="s">
        <v>740</v>
      </c>
      <c r="F71" t="s">
        <v>637</v>
      </c>
      <c r="G71" t="s">
        <v>106</v>
      </c>
      <c r="H71" s="77">
        <v>2200</v>
      </c>
      <c r="I71" s="77">
        <v>4414</v>
      </c>
      <c r="J71" s="77">
        <v>0</v>
      </c>
      <c r="K71" s="77">
        <v>359.2996</v>
      </c>
      <c r="L71" s="78">
        <v>0</v>
      </c>
      <c r="M71" s="78">
        <v>5.8676418180183916E-3</v>
      </c>
      <c r="N71" s="78">
        <v>1.2058003936027794E-3</v>
      </c>
    </row>
    <row r="72" spans="2:14">
      <c r="B72" t="s">
        <v>741</v>
      </c>
      <c r="C72" t="s">
        <v>742</v>
      </c>
      <c r="D72" t="s">
        <v>552</v>
      </c>
      <c r="E72" t="s">
        <v>743</v>
      </c>
      <c r="F72" t="s">
        <v>637</v>
      </c>
      <c r="G72" t="s">
        <v>106</v>
      </c>
      <c r="H72" s="77">
        <v>1350</v>
      </c>
      <c r="I72" s="77">
        <v>4012</v>
      </c>
      <c r="J72" s="77">
        <v>0</v>
      </c>
      <c r="K72" s="77">
        <v>200.39940000000001</v>
      </c>
      <c r="L72" s="78">
        <v>0</v>
      </c>
      <c r="M72" s="78">
        <v>3.272678009510155E-3</v>
      </c>
      <c r="N72" s="78">
        <v>6.7253533095433678E-4</v>
      </c>
    </row>
    <row r="73" spans="2:14">
      <c r="B73" t="s">
        <v>744</v>
      </c>
      <c r="C73" t="s">
        <v>745</v>
      </c>
      <c r="D73" t="s">
        <v>552</v>
      </c>
      <c r="E73" t="s">
        <v>746</v>
      </c>
      <c r="F73" t="s">
        <v>637</v>
      </c>
      <c r="G73" t="s">
        <v>106</v>
      </c>
      <c r="H73" s="77">
        <v>3550</v>
      </c>
      <c r="I73" s="77">
        <v>6508</v>
      </c>
      <c r="J73" s="77">
        <v>0</v>
      </c>
      <c r="K73" s="77">
        <v>854.82579999999996</v>
      </c>
      <c r="L73" s="78">
        <v>0</v>
      </c>
      <c r="M73" s="78">
        <v>1.3959969928163085E-2</v>
      </c>
      <c r="N73" s="78">
        <v>2.868773820237514E-3</v>
      </c>
    </row>
    <row r="74" spans="2:14">
      <c r="B74" t="s">
        <v>747</v>
      </c>
      <c r="C74" t="s">
        <v>748</v>
      </c>
      <c r="D74" t="s">
        <v>574</v>
      </c>
      <c r="E74" t="s">
        <v>749</v>
      </c>
      <c r="F74" t="s">
        <v>637</v>
      </c>
      <c r="G74" t="s">
        <v>106</v>
      </c>
      <c r="H74" s="77">
        <v>2570</v>
      </c>
      <c r="I74" s="77">
        <v>2426</v>
      </c>
      <c r="J74" s="77">
        <v>0</v>
      </c>
      <c r="K74" s="77">
        <v>230.68834000000001</v>
      </c>
      <c r="L74" s="78">
        <v>0</v>
      </c>
      <c r="M74" s="78">
        <v>3.7673199489040481E-3</v>
      </c>
      <c r="N74" s="78">
        <v>7.7418424949978186E-4</v>
      </c>
    </row>
    <row r="75" spans="2:14">
      <c r="B75" t="s">
        <v>750</v>
      </c>
      <c r="C75" t="s">
        <v>751</v>
      </c>
      <c r="D75" t="s">
        <v>574</v>
      </c>
      <c r="E75" t="s">
        <v>749</v>
      </c>
      <c r="F75" t="s">
        <v>637</v>
      </c>
      <c r="G75" t="s">
        <v>106</v>
      </c>
      <c r="H75" s="77">
        <v>1612</v>
      </c>
      <c r="I75" s="77">
        <v>2207</v>
      </c>
      <c r="J75" s="77">
        <v>0</v>
      </c>
      <c r="K75" s="77">
        <v>131.634308</v>
      </c>
      <c r="L75" s="78">
        <v>0</v>
      </c>
      <c r="M75" s="78">
        <v>2.1496905933285561E-3</v>
      </c>
      <c r="N75" s="78">
        <v>4.4176141692901826E-4</v>
      </c>
    </row>
    <row r="76" spans="2:14">
      <c r="B76" t="s">
        <v>752</v>
      </c>
      <c r="C76" t="s">
        <v>753</v>
      </c>
      <c r="D76" t="s">
        <v>574</v>
      </c>
      <c r="E76" t="s">
        <v>749</v>
      </c>
      <c r="F76" t="s">
        <v>637</v>
      </c>
      <c r="G76" t="s">
        <v>106</v>
      </c>
      <c r="H76" s="77">
        <v>1580</v>
      </c>
      <c r="I76" s="77">
        <v>2049</v>
      </c>
      <c r="J76" s="77">
        <v>0</v>
      </c>
      <c r="K76" s="77">
        <v>119.78454000000001</v>
      </c>
      <c r="L76" s="78">
        <v>0</v>
      </c>
      <c r="M76" s="78">
        <v>1.9561746688727087E-3</v>
      </c>
      <c r="N76" s="78">
        <v>4.0199389445334159E-4</v>
      </c>
    </row>
    <row r="77" spans="2:14">
      <c r="B77" t="s">
        <v>754</v>
      </c>
      <c r="C77" t="s">
        <v>755</v>
      </c>
      <c r="D77" t="s">
        <v>552</v>
      </c>
      <c r="E77" t="s">
        <v>756</v>
      </c>
      <c r="F77" t="s">
        <v>637</v>
      </c>
      <c r="G77" t="s">
        <v>106</v>
      </c>
      <c r="H77" s="77">
        <v>1455</v>
      </c>
      <c r="I77" s="77">
        <v>7142</v>
      </c>
      <c r="J77" s="77">
        <v>0</v>
      </c>
      <c r="K77" s="77">
        <v>384.48957000000001</v>
      </c>
      <c r="L77" s="78">
        <v>0</v>
      </c>
      <c r="M77" s="78">
        <v>6.2790136129400355E-3</v>
      </c>
      <c r="N77" s="78">
        <v>1.2903372974591772E-3</v>
      </c>
    </row>
    <row r="78" spans="2:14">
      <c r="B78" t="s">
        <v>757</v>
      </c>
      <c r="C78" t="s">
        <v>758</v>
      </c>
      <c r="D78" t="s">
        <v>552</v>
      </c>
      <c r="E78" t="s">
        <v>759</v>
      </c>
      <c r="F78" t="s">
        <v>637</v>
      </c>
      <c r="G78" t="s">
        <v>106</v>
      </c>
      <c r="H78" s="77">
        <v>618</v>
      </c>
      <c r="I78" s="77">
        <v>5646</v>
      </c>
      <c r="J78" s="77">
        <v>0</v>
      </c>
      <c r="K78" s="77">
        <v>129.10143600000001</v>
      </c>
      <c r="L78" s="78">
        <v>0</v>
      </c>
      <c r="M78" s="78">
        <v>2.1083268242987887E-3</v>
      </c>
      <c r="N78" s="78">
        <v>4.3326116239340108E-4</v>
      </c>
    </row>
    <row r="79" spans="2:14">
      <c r="B79" t="s">
        <v>760</v>
      </c>
      <c r="C79" t="s">
        <v>761</v>
      </c>
      <c r="D79" t="s">
        <v>552</v>
      </c>
      <c r="E79" t="s">
        <v>762</v>
      </c>
      <c r="F79" t="s">
        <v>637</v>
      </c>
      <c r="G79" t="s">
        <v>106</v>
      </c>
      <c r="H79" s="77">
        <v>6000</v>
      </c>
      <c r="I79" s="77">
        <v>1699.92</v>
      </c>
      <c r="J79" s="77">
        <v>0</v>
      </c>
      <c r="K79" s="77">
        <v>377.38224000000002</v>
      </c>
      <c r="L79" s="78">
        <v>0</v>
      </c>
      <c r="M79" s="78">
        <v>6.1629453881981858E-3</v>
      </c>
      <c r="N79" s="78">
        <v>1.2664852772747272E-3</v>
      </c>
    </row>
    <row r="80" spans="2:14">
      <c r="B80" t="s">
        <v>763</v>
      </c>
      <c r="C80" t="s">
        <v>764</v>
      </c>
      <c r="D80" t="s">
        <v>552</v>
      </c>
      <c r="E80" t="s">
        <v>765</v>
      </c>
      <c r="F80" t="s">
        <v>637</v>
      </c>
      <c r="G80" t="s">
        <v>106</v>
      </c>
      <c r="H80" s="77">
        <v>5498</v>
      </c>
      <c r="I80" s="77">
        <v>2693</v>
      </c>
      <c r="J80" s="77">
        <v>0</v>
      </c>
      <c r="K80" s="77">
        <v>547.82621800000004</v>
      </c>
      <c r="L80" s="78">
        <v>0</v>
      </c>
      <c r="M80" s="78">
        <v>8.9464280665596616E-3</v>
      </c>
      <c r="N80" s="78">
        <v>1.8384909676780103E-3</v>
      </c>
    </row>
    <row r="81" spans="2:14">
      <c r="B81" t="s">
        <v>766</v>
      </c>
      <c r="C81" t="s">
        <v>767</v>
      </c>
      <c r="D81" t="s">
        <v>552</v>
      </c>
      <c r="E81" t="s">
        <v>768</v>
      </c>
      <c r="F81" t="s">
        <v>637</v>
      </c>
      <c r="G81" t="s">
        <v>106</v>
      </c>
      <c r="H81" s="77">
        <v>886</v>
      </c>
      <c r="I81" s="77">
        <v>36942</v>
      </c>
      <c r="J81" s="77">
        <v>1.65205</v>
      </c>
      <c r="K81" s="77">
        <v>1212.684694</v>
      </c>
      <c r="L81" s="78">
        <v>0</v>
      </c>
      <c r="M81" s="78">
        <v>1.98040838970743E-2</v>
      </c>
      <c r="N81" s="78">
        <v>4.0697392408487682E-3</v>
      </c>
    </row>
    <row r="82" spans="2:14">
      <c r="B82" t="s">
        <v>769</v>
      </c>
      <c r="C82" t="s">
        <v>770</v>
      </c>
      <c r="D82" t="s">
        <v>552</v>
      </c>
      <c r="E82" t="s">
        <v>771</v>
      </c>
      <c r="F82" t="s">
        <v>637</v>
      </c>
      <c r="G82" t="s">
        <v>106</v>
      </c>
      <c r="H82" s="77">
        <v>634</v>
      </c>
      <c r="I82" s="77">
        <v>16299</v>
      </c>
      <c r="J82" s="77">
        <v>0</v>
      </c>
      <c r="K82" s="77">
        <v>382.34194200000002</v>
      </c>
      <c r="L82" s="78">
        <v>0</v>
      </c>
      <c r="M82" s="78">
        <v>6.2439411779516658E-3</v>
      </c>
      <c r="N82" s="78">
        <v>1.2831299120690672E-3</v>
      </c>
    </row>
    <row r="83" spans="2:14">
      <c r="B83" t="s">
        <v>772</v>
      </c>
      <c r="C83" t="s">
        <v>773</v>
      </c>
      <c r="D83" t="s">
        <v>552</v>
      </c>
      <c r="E83" t="s">
        <v>774</v>
      </c>
      <c r="F83" t="s">
        <v>637</v>
      </c>
      <c r="G83" t="s">
        <v>106</v>
      </c>
      <c r="H83" s="77">
        <v>1070</v>
      </c>
      <c r="I83" s="77">
        <v>17386</v>
      </c>
      <c r="J83" s="77">
        <v>0</v>
      </c>
      <c r="K83" s="77">
        <v>688.31173999999999</v>
      </c>
      <c r="L83" s="78">
        <v>0</v>
      </c>
      <c r="M83" s="78">
        <v>1.1240665866193567E-2</v>
      </c>
      <c r="N83" s="78">
        <v>2.3099568355027778E-3</v>
      </c>
    </row>
    <row r="84" spans="2:14">
      <c r="B84" t="s">
        <v>775</v>
      </c>
      <c r="C84" t="s">
        <v>776</v>
      </c>
      <c r="D84" t="s">
        <v>552</v>
      </c>
      <c r="E84" t="s">
        <v>774</v>
      </c>
      <c r="F84" t="s">
        <v>637</v>
      </c>
      <c r="G84" t="s">
        <v>106</v>
      </c>
      <c r="H84" s="77">
        <v>43</v>
      </c>
      <c r="I84" s="77">
        <v>7755</v>
      </c>
      <c r="J84" s="77">
        <v>0</v>
      </c>
      <c r="K84" s="77">
        <v>12.338205</v>
      </c>
      <c r="L84" s="78">
        <v>0</v>
      </c>
      <c r="M84" s="78">
        <v>2.0149248041824596E-4</v>
      </c>
      <c r="N84" s="78">
        <v>4.1406704725949542E-5</v>
      </c>
    </row>
    <row r="85" spans="2:14">
      <c r="B85" t="s">
        <v>777</v>
      </c>
      <c r="C85" t="s">
        <v>776</v>
      </c>
      <c r="D85" t="s">
        <v>552</v>
      </c>
      <c r="E85" t="s">
        <v>774</v>
      </c>
      <c r="F85" t="s">
        <v>637</v>
      </c>
      <c r="G85" t="s">
        <v>106</v>
      </c>
      <c r="H85" s="77">
        <v>182</v>
      </c>
      <c r="I85" s="77">
        <v>3667</v>
      </c>
      <c r="J85" s="77">
        <v>0</v>
      </c>
      <c r="K85" s="77">
        <v>24.693577999999999</v>
      </c>
      <c r="L85" s="78">
        <v>0</v>
      </c>
      <c r="M85" s="78">
        <v>4.0326532762435287E-4</v>
      </c>
      <c r="N85" s="78">
        <v>8.2871024826804512E-5</v>
      </c>
    </row>
    <row r="86" spans="2:14">
      <c r="B86" t="s">
        <v>778</v>
      </c>
      <c r="C86" t="s">
        <v>779</v>
      </c>
      <c r="D86" t="s">
        <v>552</v>
      </c>
      <c r="E86" t="s">
        <v>774</v>
      </c>
      <c r="F86" t="s">
        <v>637</v>
      </c>
      <c r="G86" t="s">
        <v>106</v>
      </c>
      <c r="H86" s="77">
        <v>1015</v>
      </c>
      <c r="I86" s="77">
        <v>8320</v>
      </c>
      <c r="J86" s="77">
        <v>0</v>
      </c>
      <c r="K86" s="77">
        <v>312.45760000000001</v>
      </c>
      <c r="L86" s="78">
        <v>0</v>
      </c>
      <c r="M86" s="78">
        <v>5.1026755390700777E-3</v>
      </c>
      <c r="N86" s="78">
        <v>1.0485998232789009E-3</v>
      </c>
    </row>
    <row r="87" spans="2:14">
      <c r="B87" t="s">
        <v>780</v>
      </c>
      <c r="C87" t="s">
        <v>776</v>
      </c>
      <c r="D87" t="s">
        <v>552</v>
      </c>
      <c r="E87" t="s">
        <v>774</v>
      </c>
      <c r="F87" t="s">
        <v>637</v>
      </c>
      <c r="G87" t="s">
        <v>106</v>
      </c>
      <c r="H87" s="77">
        <v>3457</v>
      </c>
      <c r="I87" s="77">
        <v>44328</v>
      </c>
      <c r="J87" s="77">
        <v>20.956208</v>
      </c>
      <c r="K87" s="77">
        <v>5690.9063599999999</v>
      </c>
      <c r="L87" s="78">
        <v>0</v>
      </c>
      <c r="M87" s="78">
        <v>9.2936925452638486E-2</v>
      </c>
      <c r="N87" s="78">
        <v>1.9098538180517207E-2</v>
      </c>
    </row>
    <row r="88" spans="2:14">
      <c r="B88" t="s">
        <v>781</v>
      </c>
      <c r="C88" t="s">
        <v>782</v>
      </c>
      <c r="D88" t="s">
        <v>552</v>
      </c>
      <c r="E88" t="s">
        <v>774</v>
      </c>
      <c r="F88" t="s">
        <v>637</v>
      </c>
      <c r="G88" t="s">
        <v>106</v>
      </c>
      <c r="H88" s="77">
        <v>3169</v>
      </c>
      <c r="I88" s="77">
        <v>4083</v>
      </c>
      <c r="J88" s="77">
        <v>0</v>
      </c>
      <c r="K88" s="77">
        <v>478.74399899999997</v>
      </c>
      <c r="L88" s="78">
        <v>0</v>
      </c>
      <c r="M88" s="78">
        <v>7.818261719906603E-3</v>
      </c>
      <c r="N88" s="78">
        <v>1.6066527834408069E-3</v>
      </c>
    </row>
    <row r="89" spans="2:14">
      <c r="B89" t="s">
        <v>783</v>
      </c>
      <c r="C89" t="s">
        <v>776</v>
      </c>
      <c r="D89" t="s">
        <v>552</v>
      </c>
      <c r="E89" t="s">
        <v>774</v>
      </c>
      <c r="F89" t="s">
        <v>637</v>
      </c>
      <c r="G89" t="s">
        <v>106</v>
      </c>
      <c r="H89" s="77">
        <v>167</v>
      </c>
      <c r="I89" s="77">
        <v>1670</v>
      </c>
      <c r="J89" s="77">
        <v>0</v>
      </c>
      <c r="K89" s="77">
        <v>10.31893</v>
      </c>
      <c r="L89" s="78">
        <v>0</v>
      </c>
      <c r="M89" s="78">
        <v>1.6851614971239744E-4</v>
      </c>
      <c r="N89" s="78">
        <v>3.4630068765897672E-5</v>
      </c>
    </row>
    <row r="90" spans="2:14">
      <c r="B90" t="s">
        <v>784</v>
      </c>
      <c r="C90" t="s">
        <v>776</v>
      </c>
      <c r="D90" t="s">
        <v>552</v>
      </c>
      <c r="E90" t="s">
        <v>774</v>
      </c>
      <c r="F90" t="s">
        <v>637</v>
      </c>
      <c r="G90" t="s">
        <v>106</v>
      </c>
      <c r="H90" s="77">
        <v>24</v>
      </c>
      <c r="I90" s="77">
        <v>14210</v>
      </c>
      <c r="J90" s="77">
        <v>0</v>
      </c>
      <c r="K90" s="77">
        <v>12.61848</v>
      </c>
      <c r="L90" s="78">
        <v>0</v>
      </c>
      <c r="M90" s="78">
        <v>2.0606958907783008E-4</v>
      </c>
      <c r="N90" s="78">
        <v>4.234730055549408E-5</v>
      </c>
    </row>
    <row r="91" spans="2:14">
      <c r="B91" t="s">
        <v>785</v>
      </c>
      <c r="C91" t="s">
        <v>786</v>
      </c>
      <c r="D91" t="s">
        <v>552</v>
      </c>
      <c r="E91" t="s">
        <v>787</v>
      </c>
      <c r="F91" t="s">
        <v>637</v>
      </c>
      <c r="G91" t="s">
        <v>106</v>
      </c>
      <c r="H91" s="77">
        <v>1042</v>
      </c>
      <c r="I91" s="77">
        <v>15225</v>
      </c>
      <c r="J91" s="77">
        <v>0</v>
      </c>
      <c r="K91" s="77">
        <v>586.98464999999999</v>
      </c>
      <c r="L91" s="78">
        <v>0</v>
      </c>
      <c r="M91" s="78">
        <v>9.5859157062097734E-3</v>
      </c>
      <c r="N91" s="78">
        <v>1.9699056776261081E-3</v>
      </c>
    </row>
    <row r="92" spans="2:14">
      <c r="B92" t="s">
        <v>788</v>
      </c>
      <c r="C92" t="s">
        <v>789</v>
      </c>
      <c r="D92" t="s">
        <v>552</v>
      </c>
      <c r="E92" t="s">
        <v>790</v>
      </c>
      <c r="F92" t="s">
        <v>637</v>
      </c>
      <c r="G92" t="s">
        <v>106</v>
      </c>
      <c r="H92" s="77">
        <v>853</v>
      </c>
      <c r="I92" s="77">
        <v>28320</v>
      </c>
      <c r="J92" s="77">
        <v>0</v>
      </c>
      <c r="K92" s="77">
        <v>893.80751999999995</v>
      </c>
      <c r="L92" s="78">
        <v>0</v>
      </c>
      <c r="M92" s="78">
        <v>1.4596571723462284E-2</v>
      </c>
      <c r="N92" s="78">
        <v>2.9995954891714992E-3</v>
      </c>
    </row>
    <row r="93" spans="2:14">
      <c r="B93" t="s">
        <v>791</v>
      </c>
      <c r="C93" t="s">
        <v>792</v>
      </c>
      <c r="D93" t="s">
        <v>552</v>
      </c>
      <c r="E93" t="s">
        <v>790</v>
      </c>
      <c r="F93" t="s">
        <v>637</v>
      </c>
      <c r="G93" t="s">
        <v>106</v>
      </c>
      <c r="H93" s="77">
        <v>198</v>
      </c>
      <c r="I93" s="77">
        <v>24482</v>
      </c>
      <c r="J93" s="77">
        <v>0</v>
      </c>
      <c r="K93" s="77">
        <v>179.355132</v>
      </c>
      <c r="L93" s="78">
        <v>0</v>
      </c>
      <c r="M93" s="78">
        <v>2.9290087514692712E-3</v>
      </c>
      <c r="N93" s="78">
        <v>6.0191129842693519E-4</v>
      </c>
    </row>
    <row r="94" spans="2:14">
      <c r="B94" t="s">
        <v>793</v>
      </c>
      <c r="C94" t="s">
        <v>794</v>
      </c>
      <c r="D94" t="s">
        <v>552</v>
      </c>
      <c r="E94" t="s">
        <v>790</v>
      </c>
      <c r="F94" t="s">
        <v>637</v>
      </c>
      <c r="G94" t="s">
        <v>106</v>
      </c>
      <c r="H94" s="77">
        <v>1469</v>
      </c>
      <c r="I94" s="77">
        <v>8124</v>
      </c>
      <c r="J94" s="77">
        <v>0</v>
      </c>
      <c r="K94" s="77">
        <v>441.56377199999997</v>
      </c>
      <c r="L94" s="78">
        <v>0</v>
      </c>
      <c r="M94" s="78">
        <v>7.2110797059310346E-3</v>
      </c>
      <c r="N94" s="78">
        <v>1.4818768795688275E-3</v>
      </c>
    </row>
    <row r="95" spans="2:14">
      <c r="B95" t="s">
        <v>795</v>
      </c>
      <c r="C95" t="s">
        <v>796</v>
      </c>
      <c r="D95" t="s">
        <v>552</v>
      </c>
      <c r="E95" t="s">
        <v>790</v>
      </c>
      <c r="F95" t="s">
        <v>637</v>
      </c>
      <c r="G95" t="s">
        <v>106</v>
      </c>
      <c r="H95" s="77">
        <v>155</v>
      </c>
      <c r="I95" s="77">
        <v>44216</v>
      </c>
      <c r="J95" s="77">
        <v>0</v>
      </c>
      <c r="K95" s="77">
        <v>253.57875999999999</v>
      </c>
      <c r="L95" s="78">
        <v>0</v>
      </c>
      <c r="M95" s="78">
        <v>4.141138304460259E-3</v>
      </c>
      <c r="N95" s="78">
        <v>8.5100392156658316E-4</v>
      </c>
    </row>
    <row r="96" spans="2:14">
      <c r="B96" t="s">
        <v>797</v>
      </c>
      <c r="C96" t="s">
        <v>798</v>
      </c>
      <c r="D96" t="s">
        <v>552</v>
      </c>
      <c r="E96" t="s">
        <v>790</v>
      </c>
      <c r="F96" t="s">
        <v>637</v>
      </c>
      <c r="G96" t="s">
        <v>106</v>
      </c>
      <c r="H96" s="77">
        <v>612</v>
      </c>
      <c r="I96" s="77">
        <v>28296</v>
      </c>
      <c r="J96" s="77">
        <v>0</v>
      </c>
      <c r="K96" s="77">
        <v>640.73462400000005</v>
      </c>
      <c r="L96" s="78">
        <v>0</v>
      </c>
      <c r="M96" s="78">
        <v>1.0463694571423656E-2</v>
      </c>
      <c r="N96" s="78">
        <v>2.1502892344275612E-3</v>
      </c>
    </row>
    <row r="97" spans="2:14">
      <c r="B97" s="79" t="s">
        <v>799</v>
      </c>
      <c r="D97" s="16"/>
      <c r="E97" s="16"/>
      <c r="F97" s="16"/>
      <c r="G97" s="16"/>
      <c r="H97" s="81">
        <v>0</v>
      </c>
      <c r="J97" s="81">
        <v>0</v>
      </c>
      <c r="K97" s="81">
        <v>0</v>
      </c>
      <c r="M97" s="80">
        <v>0</v>
      </c>
      <c r="N97" s="80">
        <v>0</v>
      </c>
    </row>
    <row r="98" spans="2:14">
      <c r="B98" t="s">
        <v>198</v>
      </c>
      <c r="C98" t="s">
        <v>198</v>
      </c>
      <c r="D98" s="16"/>
      <c r="E98" s="16"/>
      <c r="F98" t="s">
        <v>198</v>
      </c>
      <c r="G98" t="s">
        <v>198</v>
      </c>
      <c r="H98" s="77">
        <v>0</v>
      </c>
      <c r="I98" s="77">
        <v>0</v>
      </c>
      <c r="K98" s="77">
        <v>0</v>
      </c>
      <c r="L98" s="78">
        <v>0</v>
      </c>
      <c r="M98" s="78">
        <v>0</v>
      </c>
      <c r="N98" s="78">
        <v>0</v>
      </c>
    </row>
    <row r="99" spans="2:14">
      <c r="B99" s="79" t="s">
        <v>453</v>
      </c>
      <c r="D99" s="16"/>
      <c r="E99" s="16"/>
      <c r="F99" s="16"/>
      <c r="G99" s="16"/>
      <c r="H99" s="81">
        <v>0</v>
      </c>
      <c r="J99" s="81">
        <v>0</v>
      </c>
      <c r="K99" s="81">
        <v>0</v>
      </c>
      <c r="M99" s="80">
        <v>0</v>
      </c>
      <c r="N99" s="80">
        <v>0</v>
      </c>
    </row>
    <row r="100" spans="2:14">
      <c r="B100" t="s">
        <v>198</v>
      </c>
      <c r="C100" t="s">
        <v>198</v>
      </c>
      <c r="D100" s="16"/>
      <c r="E100" s="16"/>
      <c r="F100" t="s">
        <v>198</v>
      </c>
      <c r="G100" t="s">
        <v>198</v>
      </c>
      <c r="H100" s="77">
        <v>0</v>
      </c>
      <c r="I100" s="77">
        <v>0</v>
      </c>
      <c r="K100" s="77">
        <v>0</v>
      </c>
      <c r="L100" s="78">
        <v>0</v>
      </c>
      <c r="M100" s="78">
        <v>0</v>
      </c>
      <c r="N100" s="78">
        <v>0</v>
      </c>
    </row>
    <row r="101" spans="2:14">
      <c r="B101" s="79" t="s">
        <v>723</v>
      </c>
      <c r="D101" s="16"/>
      <c r="E101" s="16"/>
      <c r="F101" s="16"/>
      <c r="G101" s="16"/>
      <c r="H101" s="81">
        <v>0</v>
      </c>
      <c r="J101" s="81">
        <v>0</v>
      </c>
      <c r="K101" s="81">
        <v>0</v>
      </c>
      <c r="M101" s="80">
        <v>0</v>
      </c>
      <c r="N101" s="80">
        <v>0</v>
      </c>
    </row>
    <row r="102" spans="2:14">
      <c r="B102" t="s">
        <v>198</v>
      </c>
      <c r="C102" t="s">
        <v>198</v>
      </c>
      <c r="D102" s="16"/>
      <c r="E102" s="16"/>
      <c r="F102" t="s">
        <v>198</v>
      </c>
      <c r="G102" t="s">
        <v>198</v>
      </c>
      <c r="H102" s="77">
        <v>0</v>
      </c>
      <c r="I102" s="77">
        <v>0</v>
      </c>
      <c r="K102" s="77">
        <v>0</v>
      </c>
      <c r="L102" s="78">
        <v>0</v>
      </c>
      <c r="M102" s="78">
        <v>0</v>
      </c>
      <c r="N102" s="78">
        <v>0</v>
      </c>
    </row>
    <row r="103" spans="2:14">
      <c r="B103" t="s">
        <v>209</v>
      </c>
      <c r="D103" s="16"/>
      <c r="E103" s="16"/>
      <c r="F103" s="16"/>
      <c r="G103" s="16"/>
    </row>
    <row r="104" spans="2:14">
      <c r="B104" t="s">
        <v>271</v>
      </c>
      <c r="D104" s="16"/>
      <c r="E104" s="16"/>
      <c r="F104" s="16"/>
      <c r="G104" s="16"/>
    </row>
    <row r="105" spans="2:14">
      <c r="B105" t="s">
        <v>272</v>
      </c>
      <c r="D105" s="16"/>
      <c r="E105" s="16"/>
      <c r="F105" s="16"/>
      <c r="G105" s="16"/>
    </row>
    <row r="106" spans="2:14">
      <c r="B106" t="s">
        <v>273</v>
      </c>
      <c r="D106" s="16"/>
      <c r="E106" s="16"/>
      <c r="F106" s="16"/>
      <c r="G106" s="16"/>
    </row>
    <row r="107" spans="2:14">
      <c r="B107" t="s">
        <v>274</v>
      </c>
      <c r="D107" s="16"/>
      <c r="E107" s="16"/>
      <c r="F107" s="16"/>
      <c r="G107" s="16"/>
    </row>
    <row r="108" spans="2:14">
      <c r="D108" s="16"/>
      <c r="E108" s="16"/>
      <c r="F108" s="16"/>
      <c r="G108" s="16"/>
    </row>
    <row r="109" spans="2:14">
      <c r="D109" s="16"/>
      <c r="E109" s="16"/>
      <c r="F109" s="16"/>
      <c r="G109" s="16"/>
    </row>
    <row r="110" spans="2:14">
      <c r="D110" s="16"/>
      <c r="E110" s="16"/>
      <c r="F110" s="16"/>
      <c r="G110" s="16"/>
    </row>
    <row r="111" spans="2:14">
      <c r="D111" s="16"/>
      <c r="E111" s="16"/>
      <c r="F111" s="16"/>
      <c r="G111" s="16"/>
    </row>
    <row r="112" spans="2:14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B214" s="16"/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9"/>
      <c r="D216" s="16"/>
      <c r="E216" s="16"/>
      <c r="F216" s="16"/>
      <c r="G216" s="16"/>
    </row>
    <row r="217" spans="2:7"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</sheetData>
  <mergeCells count="2">
    <mergeCell ref="B6:N6"/>
    <mergeCell ref="B7:N7"/>
  </mergeCells>
  <dataValidations count="1">
    <dataValidation allowBlank="1" showInputMessage="1" showErrorMessage="1" sqref="J1:N7 O1:XFD1048576 A1:I1048576 J9:J1048576 K8:N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8"/>
  <sheetViews>
    <sheetView rightToLeft="1" topLeftCell="A7" workbookViewId="0">
      <selection activeCell="O18" sqref="O1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998</v>
      </c>
    </row>
    <row r="3" spans="2:65">
      <c r="B3" s="2" t="s">
        <v>2</v>
      </c>
      <c r="C3" t="s">
        <v>194</v>
      </c>
    </row>
    <row r="4" spans="2:65">
      <c r="B4" s="2" t="s">
        <v>3</v>
      </c>
    </row>
    <row r="6" spans="2:65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2"/>
    </row>
    <row r="7" spans="2:65" ht="26.25" customHeight="1">
      <c r="B7" s="100" t="s">
        <v>93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f>+J12+J25</f>
        <v>4046551.53</v>
      </c>
      <c r="K11" s="7"/>
      <c r="L11" s="75">
        <f>+L12+L25</f>
        <v>8870.3589718900002</v>
      </c>
      <c r="M11" s="7"/>
      <c r="N11" s="76">
        <v>1</v>
      </c>
      <c r="O11" s="76">
        <v>3.0100000000000002E-2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f>+J17</f>
        <v>4041921</v>
      </c>
      <c r="L12" s="81">
        <f>+L17</f>
        <v>5891.0022897999997</v>
      </c>
      <c r="N12" s="80">
        <v>0.66412219713638132</v>
      </c>
      <c r="O12" s="80">
        <v>1.999007813380508E-2</v>
      </c>
    </row>
    <row r="13" spans="2:65">
      <c r="B13" s="79" t="s">
        <v>800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801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  <c r="Q15" s="85"/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f>SUM(J18:J22)</f>
        <v>4041921</v>
      </c>
      <c r="L17" s="81">
        <f>SUM(L18:L22)</f>
        <v>5891.0022897999997</v>
      </c>
      <c r="N17" s="80">
        <v>0.66412219713638132</v>
      </c>
      <c r="O17" s="80">
        <v>1.999007813380508E-2</v>
      </c>
    </row>
    <row r="18" spans="2:15">
      <c r="B18" t="s">
        <v>662</v>
      </c>
      <c r="C18" t="s">
        <v>663</v>
      </c>
      <c r="D18" t="s">
        <v>100</v>
      </c>
      <c r="E18" t="s">
        <v>636</v>
      </c>
      <c r="F18" t="s">
        <v>637</v>
      </c>
      <c r="G18" t="s">
        <v>198</v>
      </c>
      <c r="H18" t="s">
        <v>201</v>
      </c>
      <c r="I18" t="s">
        <v>102</v>
      </c>
      <c r="J18" s="77">
        <v>1041059</v>
      </c>
      <c r="K18" s="77">
        <v>254.8</v>
      </c>
      <c r="L18" s="77">
        <v>2652.618332</v>
      </c>
      <c r="M18" s="78">
        <v>0</v>
      </c>
      <c r="N18" s="78">
        <v>0.29904295197140246</v>
      </c>
      <c r="O18" s="78">
        <v>9.0011928543392138E-3</v>
      </c>
    </row>
    <row r="19" spans="2:15">
      <c r="B19" t="s">
        <v>802</v>
      </c>
      <c r="C19" t="s">
        <v>803</v>
      </c>
      <c r="D19" t="s">
        <v>100</v>
      </c>
      <c r="E19" t="s">
        <v>642</v>
      </c>
      <c r="F19" t="s">
        <v>637</v>
      </c>
      <c r="G19" t="s">
        <v>198</v>
      </c>
      <c r="H19" t="s">
        <v>201</v>
      </c>
      <c r="I19" t="s">
        <v>102</v>
      </c>
      <c r="J19" s="77">
        <v>275300</v>
      </c>
      <c r="K19" s="77">
        <v>142.88999999999999</v>
      </c>
      <c r="L19" s="77">
        <v>393.37617</v>
      </c>
      <c r="M19" s="78">
        <v>0</v>
      </c>
      <c r="N19" s="78">
        <v>4.4347266130559275E-2</v>
      </c>
      <c r="O19" s="78">
        <v>1.3348527105298343E-3</v>
      </c>
    </row>
    <row r="20" spans="2:15">
      <c r="B20" t="s">
        <v>804</v>
      </c>
      <c r="C20" t="s">
        <v>805</v>
      </c>
      <c r="D20" t="s">
        <v>100</v>
      </c>
      <c r="E20" t="s">
        <v>806</v>
      </c>
      <c r="F20" t="s">
        <v>637</v>
      </c>
      <c r="G20" t="s">
        <v>198</v>
      </c>
      <c r="H20" t="s">
        <v>201</v>
      </c>
      <c r="I20" t="s">
        <v>102</v>
      </c>
      <c r="J20" s="77">
        <v>226273</v>
      </c>
      <c r="K20" s="77">
        <v>175.57</v>
      </c>
      <c r="L20" s="77">
        <v>397.26750609999999</v>
      </c>
      <c r="M20" s="78">
        <v>0</v>
      </c>
      <c r="N20" s="78">
        <v>4.4785955941460003E-2</v>
      </c>
      <c r="O20" s="78">
        <v>1.3480572738379462E-3</v>
      </c>
    </row>
    <row r="21" spans="2:15">
      <c r="B21" t="s">
        <v>807</v>
      </c>
      <c r="C21" t="s">
        <v>808</v>
      </c>
      <c r="D21" t="s">
        <v>100</v>
      </c>
      <c r="E21" t="s">
        <v>806</v>
      </c>
      <c r="F21" t="s">
        <v>637</v>
      </c>
      <c r="G21" t="s">
        <v>198</v>
      </c>
      <c r="H21" t="s">
        <v>201</v>
      </c>
      <c r="I21" t="s">
        <v>102</v>
      </c>
      <c r="J21" s="77">
        <v>2494847</v>
      </c>
      <c r="K21" s="77">
        <v>97.93</v>
      </c>
      <c r="L21" s="77">
        <v>2443.2036671000001</v>
      </c>
      <c r="M21" s="78">
        <v>0</v>
      </c>
      <c r="N21" s="78">
        <v>0.27543458780444696</v>
      </c>
      <c r="O21" s="78">
        <v>8.2905810929138537E-3</v>
      </c>
    </row>
    <row r="22" spans="2:15">
      <c r="B22" t="s">
        <v>809</v>
      </c>
      <c r="C22" t="s">
        <v>810</v>
      </c>
      <c r="D22" t="s">
        <v>100</v>
      </c>
      <c r="E22" t="s">
        <v>647</v>
      </c>
      <c r="F22" t="s">
        <v>637</v>
      </c>
      <c r="G22" t="s">
        <v>198</v>
      </c>
      <c r="H22" t="s">
        <v>201</v>
      </c>
      <c r="I22" t="s">
        <v>102</v>
      </c>
      <c r="J22" s="77">
        <v>4442</v>
      </c>
      <c r="K22" s="77">
        <v>102.13</v>
      </c>
      <c r="L22" s="77">
        <v>4.5366146000000001</v>
      </c>
      <c r="M22" s="78">
        <v>0</v>
      </c>
      <c r="N22" s="78">
        <v>5.1143528851272486E-4</v>
      </c>
      <c r="O22" s="78">
        <v>1.5394202184233018E-5</v>
      </c>
    </row>
    <row r="23" spans="2:15">
      <c r="B23" s="79" t="s">
        <v>453</v>
      </c>
      <c r="C23" s="16"/>
      <c r="D23" s="16"/>
      <c r="E23" s="16"/>
      <c r="J23" s="81">
        <v>0</v>
      </c>
      <c r="L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I24" t="s">
        <v>198</v>
      </c>
      <c r="J24" s="77">
        <v>0</v>
      </c>
      <c r="K24" s="77">
        <v>0</v>
      </c>
      <c r="L24" s="77">
        <v>0</v>
      </c>
      <c r="M24" s="78">
        <v>0</v>
      </c>
      <c r="N24" s="78">
        <v>0</v>
      </c>
      <c r="O24" s="78">
        <v>0</v>
      </c>
    </row>
    <row r="25" spans="2:15">
      <c r="B25" s="79" t="s">
        <v>207</v>
      </c>
      <c r="C25" s="16"/>
      <c r="D25" s="16"/>
      <c r="E25" s="16"/>
      <c r="J25" s="81">
        <v>4630.53</v>
      </c>
      <c r="L25" s="81">
        <v>2979.35668209</v>
      </c>
      <c r="N25" s="80">
        <v>0.33587780286361862</v>
      </c>
      <c r="O25" s="80">
        <v>1.010992186619492E-2</v>
      </c>
    </row>
    <row r="26" spans="2:15">
      <c r="B26" s="79" t="s">
        <v>800</v>
      </c>
      <c r="C26" s="16"/>
      <c r="D26" s="16"/>
      <c r="E26" s="16"/>
      <c r="J26" s="81">
        <v>0</v>
      </c>
      <c r="L26" s="81">
        <v>0</v>
      </c>
      <c r="N26" s="80">
        <v>0</v>
      </c>
      <c r="O26" s="80">
        <v>0</v>
      </c>
    </row>
    <row r="27" spans="2:15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I27" t="s">
        <v>198</v>
      </c>
      <c r="J27" s="77">
        <v>0</v>
      </c>
      <c r="K27" s="77">
        <v>0</v>
      </c>
      <c r="L27" s="77">
        <v>0</v>
      </c>
      <c r="M27" s="78">
        <v>0</v>
      </c>
      <c r="N27" s="78">
        <v>0</v>
      </c>
      <c r="O27" s="78">
        <v>0</v>
      </c>
    </row>
    <row r="28" spans="2:15">
      <c r="B28" s="79" t="s">
        <v>801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s="79" t="s">
        <v>92</v>
      </c>
      <c r="C30" s="16"/>
      <c r="D30" s="16"/>
      <c r="E30" s="16"/>
      <c r="J30" s="81">
        <v>4630.53</v>
      </c>
      <c r="L30" s="81">
        <v>2979.35668209</v>
      </c>
      <c r="N30" s="80">
        <v>0.33587780286361862</v>
      </c>
      <c r="O30" s="80">
        <v>1.010992186619492E-2</v>
      </c>
    </row>
    <row r="31" spans="2:15">
      <c r="B31" t="s">
        <v>811</v>
      </c>
      <c r="C31" t="s">
        <v>812</v>
      </c>
      <c r="D31" t="s">
        <v>813</v>
      </c>
      <c r="E31" t="s">
        <v>814</v>
      </c>
      <c r="F31" t="s">
        <v>637</v>
      </c>
      <c r="G31" t="s">
        <v>198</v>
      </c>
      <c r="H31" t="s">
        <v>201</v>
      </c>
      <c r="I31" t="s">
        <v>106</v>
      </c>
      <c r="J31" s="77">
        <v>3430.53</v>
      </c>
      <c r="K31" s="77">
        <v>4769</v>
      </c>
      <c r="L31" s="77">
        <v>605.32731008999997</v>
      </c>
      <c r="M31" s="78">
        <v>0</v>
      </c>
      <c r="N31" s="78">
        <v>6.8241579851308243E-2</v>
      </c>
      <c r="O31" s="78">
        <v>2.0540715535243784E-3</v>
      </c>
    </row>
    <row r="32" spans="2:15">
      <c r="B32" t="s">
        <v>815</v>
      </c>
      <c r="C32" t="s">
        <v>816</v>
      </c>
      <c r="D32" t="s">
        <v>817</v>
      </c>
      <c r="E32" t="s">
        <v>818</v>
      </c>
      <c r="F32" t="s">
        <v>637</v>
      </c>
      <c r="G32" t="s">
        <v>198</v>
      </c>
      <c r="H32" t="s">
        <v>201</v>
      </c>
      <c r="I32" t="s">
        <v>106</v>
      </c>
      <c r="J32" s="77">
        <v>1200</v>
      </c>
      <c r="K32" s="77">
        <v>53469.13</v>
      </c>
      <c r="L32" s="77">
        <v>2374.029372</v>
      </c>
      <c r="M32" s="78">
        <v>0</v>
      </c>
      <c r="N32" s="78">
        <v>0.26763622301231033</v>
      </c>
      <c r="O32" s="78">
        <v>8.0558503126705421E-3</v>
      </c>
    </row>
    <row r="33" spans="2:15">
      <c r="B33" s="79" t="s">
        <v>453</v>
      </c>
      <c r="C33" s="16"/>
      <c r="D33" s="16"/>
      <c r="E33" s="16"/>
      <c r="J33" s="81">
        <v>0</v>
      </c>
      <c r="L33" s="81">
        <v>0</v>
      </c>
      <c r="N33" s="80">
        <v>0</v>
      </c>
      <c r="O33" s="80">
        <v>0</v>
      </c>
    </row>
    <row r="34" spans="2:15">
      <c r="B34" t="s">
        <v>198</v>
      </c>
      <c r="C34" t="s">
        <v>198</v>
      </c>
      <c r="D34" s="16"/>
      <c r="E34" s="16"/>
      <c r="F34" t="s">
        <v>198</v>
      </c>
      <c r="G34" t="s">
        <v>198</v>
      </c>
      <c r="I34" t="s">
        <v>198</v>
      </c>
      <c r="J34" s="77">
        <v>0</v>
      </c>
      <c r="K34" s="77">
        <v>0</v>
      </c>
      <c r="L34" s="77">
        <v>0</v>
      </c>
      <c r="M34" s="78">
        <v>0</v>
      </c>
      <c r="N34" s="78">
        <v>0</v>
      </c>
      <c r="O34" s="78">
        <v>0</v>
      </c>
    </row>
    <row r="35" spans="2:15">
      <c r="B35" t="s">
        <v>209</v>
      </c>
      <c r="C35" s="16"/>
      <c r="D35" s="16"/>
      <c r="E35" s="16"/>
    </row>
    <row r="36" spans="2:15">
      <c r="B36" t="s">
        <v>271</v>
      </c>
      <c r="C36" s="16"/>
      <c r="D36" s="16"/>
      <c r="E36" s="16"/>
    </row>
    <row r="37" spans="2:15">
      <c r="B37" t="s">
        <v>272</v>
      </c>
      <c r="C37" s="16"/>
      <c r="D37" s="16"/>
      <c r="E37" s="16"/>
    </row>
    <row r="38" spans="2:15">
      <c r="B38" t="s">
        <v>273</v>
      </c>
      <c r="C38" s="16"/>
      <c r="D38" s="16"/>
      <c r="E38" s="16"/>
    </row>
    <row r="39" spans="2:15">
      <c r="C39" s="16"/>
      <c r="D39" s="16"/>
      <c r="E39" s="16"/>
    </row>
    <row r="40" spans="2:15">
      <c r="C40" s="16"/>
      <c r="D40" s="16"/>
      <c r="E40" s="16"/>
    </row>
    <row r="41" spans="2:15">
      <c r="C41" s="16"/>
      <c r="D41" s="16"/>
      <c r="E41" s="16"/>
    </row>
    <row r="42" spans="2:15">
      <c r="C42" s="16"/>
      <c r="D42" s="16"/>
      <c r="E42" s="16"/>
    </row>
    <row r="43" spans="2:15">
      <c r="C43" s="16"/>
      <c r="D43" s="16"/>
      <c r="E43" s="16"/>
    </row>
    <row r="44" spans="2:15">
      <c r="C44" s="16"/>
      <c r="D44" s="16"/>
      <c r="E44" s="16"/>
    </row>
    <row r="45" spans="2:15">
      <c r="C45" s="16"/>
      <c r="D45" s="16"/>
      <c r="E45" s="16"/>
    </row>
    <row r="46" spans="2:15">
      <c r="C46" s="16"/>
      <c r="D46" s="16"/>
      <c r="E46" s="16"/>
    </row>
    <row r="47" spans="2:15">
      <c r="C47" s="16"/>
      <c r="D47" s="16"/>
      <c r="E47" s="16"/>
    </row>
    <row r="48" spans="2:1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6"/>
      <c r="C297" s="16"/>
      <c r="D297" s="16"/>
      <c r="E297" s="16"/>
    </row>
    <row r="298" spans="2:5">
      <c r="B298" s="19"/>
      <c r="C298" s="16"/>
      <c r="D298" s="16"/>
      <c r="E298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998</v>
      </c>
    </row>
    <row r="3" spans="2:60">
      <c r="B3" s="2" t="s">
        <v>2</v>
      </c>
      <c r="C3" t="s">
        <v>194</v>
      </c>
    </row>
    <row r="4" spans="2:60">
      <c r="B4" s="2" t="s">
        <v>3</v>
      </c>
    </row>
    <row r="6" spans="2:60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60" ht="26.25" customHeight="1">
      <c r="B7" s="100" t="s">
        <v>95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1000</v>
      </c>
      <c r="H11" s="7"/>
      <c r="I11" s="75">
        <v>15</v>
      </c>
      <c r="J11" s="25"/>
      <c r="K11" s="76">
        <v>1</v>
      </c>
      <c r="L11" s="76">
        <v>1E-4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1000</v>
      </c>
      <c r="I12" s="81">
        <v>15</v>
      </c>
      <c r="K12" s="80">
        <v>1</v>
      </c>
      <c r="L12" s="80">
        <v>1E-4</v>
      </c>
    </row>
    <row r="13" spans="2:60">
      <c r="B13" s="79" t="s">
        <v>819</v>
      </c>
      <c r="D13" s="16"/>
      <c r="E13" s="16"/>
      <c r="G13" s="81">
        <v>1000</v>
      </c>
      <c r="I13" s="81">
        <v>15</v>
      </c>
      <c r="K13" s="80">
        <v>1</v>
      </c>
      <c r="L13" s="80">
        <v>1E-4</v>
      </c>
    </row>
    <row r="14" spans="2:60">
      <c r="B14" t="s">
        <v>820</v>
      </c>
      <c r="C14" t="s">
        <v>821</v>
      </c>
      <c r="D14" t="s">
        <v>100</v>
      </c>
      <c r="E14" t="s">
        <v>112</v>
      </c>
      <c r="F14" t="s">
        <v>102</v>
      </c>
      <c r="G14" s="77">
        <v>1000</v>
      </c>
      <c r="H14" s="77">
        <v>1500</v>
      </c>
      <c r="I14" s="77">
        <v>15</v>
      </c>
      <c r="J14" s="78">
        <v>5.0000000000000001E-4</v>
      </c>
      <c r="K14" s="78">
        <v>1</v>
      </c>
      <c r="L14" s="78">
        <v>1E-4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822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271</v>
      </c>
      <c r="D19" s="16"/>
      <c r="E19" s="16"/>
    </row>
    <row r="20" spans="2:12">
      <c r="B20" t="s">
        <v>272</v>
      </c>
      <c r="D20" s="16"/>
      <c r="E20" s="16"/>
    </row>
    <row r="21" spans="2:12">
      <c r="B21" t="s">
        <v>273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998</v>
      </c>
    </row>
    <row r="3" spans="2:61">
      <c r="B3" s="2" t="s">
        <v>2</v>
      </c>
      <c r="C3" t="s">
        <v>194</v>
      </c>
    </row>
    <row r="4" spans="2:61">
      <c r="B4" s="2" t="s">
        <v>3</v>
      </c>
    </row>
    <row r="6" spans="2:61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61" ht="26.25" customHeight="1">
      <c r="B7" s="100" t="s">
        <v>98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823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824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825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453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823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826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825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827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453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271</v>
      </c>
      <c r="C33" s="16"/>
      <c r="D33" s="16"/>
      <c r="E33" s="16"/>
    </row>
    <row r="34" spans="2:5">
      <c r="B34" t="s">
        <v>272</v>
      </c>
      <c r="C34" s="16"/>
      <c r="D34" s="16"/>
      <c r="E34" s="16"/>
    </row>
    <row r="35" spans="2:5">
      <c r="B35" t="s">
        <v>273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998</v>
      </c>
    </row>
    <row r="3" spans="1:60">
      <c r="B3" s="2" t="s">
        <v>2</v>
      </c>
      <c r="C3" t="s">
        <v>194</v>
      </c>
    </row>
    <row r="4" spans="1:60">
      <c r="B4" s="2" t="s">
        <v>3</v>
      </c>
    </row>
    <row r="6" spans="1:60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2"/>
      <c r="BD6" s="16" t="s">
        <v>100</v>
      </c>
      <c r="BF6" s="16" t="s">
        <v>101</v>
      </c>
      <c r="BH6" s="19" t="s">
        <v>102</v>
      </c>
    </row>
    <row r="7" spans="1:60" ht="26.25" customHeight="1">
      <c r="B7" s="100" t="s">
        <v>103</v>
      </c>
      <c r="C7" s="101"/>
      <c r="D7" s="101"/>
      <c r="E7" s="101"/>
      <c r="F7" s="101"/>
      <c r="G7" s="101"/>
      <c r="H7" s="101"/>
      <c r="I7" s="101"/>
      <c r="J7" s="101"/>
      <c r="K7" s="102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271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272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273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998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</row>
    <row r="6" spans="2:81" ht="26.25" customHeight="1">
      <c r="B6" s="100" t="s">
        <v>68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2"/>
    </row>
    <row r="7" spans="2:81" ht="26.25" customHeight="1">
      <c r="B7" s="100" t="s">
        <v>133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2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828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829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830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831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832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833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834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828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829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830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831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832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833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834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271</v>
      </c>
    </row>
    <row r="42" spans="2:17">
      <c r="B42" t="s">
        <v>272</v>
      </c>
    </row>
    <row r="43" spans="2:17">
      <c r="B43" t="s">
        <v>273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3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998</v>
      </c>
    </row>
    <row r="3" spans="2:72">
      <c r="B3" s="2" t="s">
        <v>2</v>
      </c>
      <c r="C3" t="s">
        <v>194</v>
      </c>
    </row>
    <row r="4" spans="2:72">
      <c r="B4" s="2" t="s">
        <v>3</v>
      </c>
    </row>
    <row r="6" spans="2:72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2"/>
    </row>
    <row r="7" spans="2:72" ht="26.25" customHeight="1">
      <c r="B7" s="100" t="s">
        <v>69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835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836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837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838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453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269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839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271</v>
      </c>
    </row>
    <row r="29" spans="2:16">
      <c r="B29" t="s">
        <v>272</v>
      </c>
    </row>
    <row r="30" spans="2:16">
      <c r="B30" t="s">
        <v>273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998</v>
      </c>
    </row>
    <row r="3" spans="2:65">
      <c r="B3" s="2" t="s">
        <v>2</v>
      </c>
      <c r="C3" t="s">
        <v>194</v>
      </c>
    </row>
    <row r="4" spans="2:65">
      <c r="B4" s="2" t="s">
        <v>3</v>
      </c>
    </row>
    <row r="6" spans="2:65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2"/>
    </row>
    <row r="7" spans="2:65" ht="26.25" customHeight="1">
      <c r="B7" s="100" t="s">
        <v>82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2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840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841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276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453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842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843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271</v>
      </c>
      <c r="D27" s="16"/>
      <c r="E27" s="16"/>
      <c r="F27" s="16"/>
    </row>
    <row r="28" spans="2:19">
      <c r="B28" t="s">
        <v>272</v>
      </c>
      <c r="D28" s="16"/>
      <c r="E28" s="16"/>
      <c r="F28" s="16"/>
    </row>
    <row r="29" spans="2:19">
      <c r="B29" t="s">
        <v>273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topLeftCell="A4" workbookViewId="0">
      <selection activeCell="E24" sqref="E23:E2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998</v>
      </c>
    </row>
    <row r="3" spans="2:81">
      <c r="B3" s="2" t="s">
        <v>2</v>
      </c>
      <c r="C3" t="s">
        <v>194</v>
      </c>
    </row>
    <row r="4" spans="2:81">
      <c r="B4" s="2" t="s">
        <v>3</v>
      </c>
    </row>
    <row r="6" spans="2:81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2"/>
    </row>
    <row r="7" spans="2:81" ht="26.25" customHeight="1">
      <c r="B7" s="100" t="s">
        <v>89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2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4.8499999999999996</v>
      </c>
      <c r="K11" s="7"/>
      <c r="L11" s="7"/>
      <c r="M11" s="76">
        <v>4.7899999999999998E-2</v>
      </c>
      <c r="N11" s="75">
        <v>3969449.68</v>
      </c>
      <c r="O11" s="7"/>
      <c r="P11" s="75">
        <v>4237.4665720419998</v>
      </c>
      <c r="Q11" s="7"/>
      <c r="R11" s="76">
        <v>1</v>
      </c>
      <c r="S11" s="76">
        <v>1.43E-2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4.8499999999999996</v>
      </c>
      <c r="M12" s="80">
        <v>4.7899999999999998E-2</v>
      </c>
      <c r="N12" s="81">
        <v>3969449.68</v>
      </c>
      <c r="P12" s="81">
        <v>4237.4665720419998</v>
      </c>
      <c r="R12" s="80">
        <v>1</v>
      </c>
      <c r="S12" s="80">
        <v>1.43E-2</v>
      </c>
    </row>
    <row r="13" spans="2:81">
      <c r="B13" s="79" t="s">
        <v>840</v>
      </c>
      <c r="C13" s="16"/>
      <c r="D13" s="16"/>
      <c r="E13" s="16"/>
      <c r="J13" s="81">
        <v>8.92</v>
      </c>
      <c r="M13" s="80">
        <v>2.07E-2</v>
      </c>
      <c r="N13" s="81">
        <v>1321557.02</v>
      </c>
      <c r="P13" s="81">
        <v>1732.1159049600001</v>
      </c>
      <c r="R13" s="80">
        <v>0.4088</v>
      </c>
      <c r="S13" s="80">
        <v>5.8999999999999999E-3</v>
      </c>
    </row>
    <row r="14" spans="2:81">
      <c r="B14" t="s">
        <v>844</v>
      </c>
      <c r="C14" t="s">
        <v>845</v>
      </c>
      <c r="D14" t="s">
        <v>123</v>
      </c>
      <c r="E14" t="s">
        <v>846</v>
      </c>
      <c r="F14" t="s">
        <v>127</v>
      </c>
      <c r="G14" t="s">
        <v>282</v>
      </c>
      <c r="H14" t="s">
        <v>283</v>
      </c>
      <c r="I14" t="s">
        <v>847</v>
      </c>
      <c r="J14" s="77">
        <v>9.77</v>
      </c>
      <c r="K14" t="s">
        <v>102</v>
      </c>
      <c r="L14" s="78">
        <v>4.1000000000000002E-2</v>
      </c>
      <c r="M14" s="78">
        <v>2.4799999999999999E-2</v>
      </c>
      <c r="N14" s="77">
        <v>1098828.74</v>
      </c>
      <c r="O14" s="77">
        <v>137.80000000000001</v>
      </c>
      <c r="P14" s="77">
        <v>1514.1860037199999</v>
      </c>
      <c r="Q14" s="78">
        <v>2.9999999999999997E-4</v>
      </c>
      <c r="R14" s="78">
        <v>0.35730000000000001</v>
      </c>
      <c r="S14" s="78">
        <v>5.1000000000000004E-3</v>
      </c>
    </row>
    <row r="15" spans="2:81">
      <c r="B15" t="s">
        <v>848</v>
      </c>
      <c r="C15" t="s">
        <v>849</v>
      </c>
      <c r="D15" t="s">
        <v>123</v>
      </c>
      <c r="E15" t="s">
        <v>309</v>
      </c>
      <c r="F15" t="s">
        <v>310</v>
      </c>
      <c r="G15" t="s">
        <v>311</v>
      </c>
      <c r="H15" t="s">
        <v>150</v>
      </c>
      <c r="I15" t="s">
        <v>850</v>
      </c>
      <c r="J15" s="77">
        <v>3.09</v>
      </c>
      <c r="K15" t="s">
        <v>102</v>
      </c>
      <c r="L15" s="78">
        <v>0.06</v>
      </c>
      <c r="M15" s="78">
        <v>2.5100000000000001E-2</v>
      </c>
      <c r="N15" s="77">
        <v>170075</v>
      </c>
      <c r="O15" s="77">
        <v>124.02</v>
      </c>
      <c r="P15" s="77">
        <v>210.92701500000001</v>
      </c>
      <c r="Q15" s="78">
        <v>2.0000000000000001E-4</v>
      </c>
      <c r="R15" s="78">
        <v>4.9799999999999997E-2</v>
      </c>
      <c r="S15" s="78">
        <v>6.9999999999999999E-4</v>
      </c>
    </row>
    <row r="16" spans="2:81">
      <c r="B16" t="s">
        <v>851</v>
      </c>
      <c r="C16" t="s">
        <v>852</v>
      </c>
      <c r="D16" t="s">
        <v>123</v>
      </c>
      <c r="E16" t="s">
        <v>853</v>
      </c>
      <c r="F16" t="s">
        <v>112</v>
      </c>
      <c r="G16" t="s">
        <v>198</v>
      </c>
      <c r="H16" t="s">
        <v>201</v>
      </c>
      <c r="I16" t="s">
        <v>248</v>
      </c>
      <c r="J16" s="77">
        <v>0.17</v>
      </c>
      <c r="K16" t="s">
        <v>102</v>
      </c>
      <c r="L16" s="78">
        <v>5.6000000000000001E-2</v>
      </c>
      <c r="M16" s="78">
        <v>-1</v>
      </c>
      <c r="N16" s="77">
        <v>52653.279999999999</v>
      </c>
      <c r="O16" s="77">
        <v>13.3</v>
      </c>
      <c r="P16" s="77">
        <v>7.0028862399999996</v>
      </c>
      <c r="Q16" s="78">
        <v>1E-4</v>
      </c>
      <c r="R16" s="78">
        <v>1.6999999999999999E-3</v>
      </c>
      <c r="S16" s="78">
        <v>0</v>
      </c>
    </row>
    <row r="17" spans="2:19">
      <c r="B17" s="79" t="s">
        <v>841</v>
      </c>
      <c r="C17" s="16"/>
      <c r="D17" s="16"/>
      <c r="E17" s="16"/>
      <c r="J17" s="81">
        <v>2.0299999999999998</v>
      </c>
      <c r="M17" s="80">
        <v>6.6600000000000006E-2</v>
      </c>
      <c r="N17" s="81">
        <v>2647892.66</v>
      </c>
      <c r="P17" s="81">
        <v>2505.3506670820002</v>
      </c>
      <c r="R17" s="80">
        <v>0.59119999999999995</v>
      </c>
      <c r="S17" s="80">
        <v>8.5000000000000006E-3</v>
      </c>
    </row>
    <row r="18" spans="2:19">
      <c r="B18" t="s">
        <v>854</v>
      </c>
      <c r="C18" t="s">
        <v>855</v>
      </c>
      <c r="D18" t="s">
        <v>123</v>
      </c>
      <c r="E18" t="s">
        <v>856</v>
      </c>
      <c r="F18" t="s">
        <v>974</v>
      </c>
      <c r="G18" t="s">
        <v>345</v>
      </c>
      <c r="H18" t="s">
        <v>283</v>
      </c>
      <c r="I18" t="s">
        <v>857</v>
      </c>
      <c r="J18" s="77">
        <v>3.94</v>
      </c>
      <c r="K18" t="s">
        <v>102</v>
      </c>
      <c r="L18" s="78">
        <v>3.3500000000000002E-2</v>
      </c>
      <c r="M18" s="78">
        <v>6.6500000000000004E-2</v>
      </c>
      <c r="N18" s="77">
        <v>668000</v>
      </c>
      <c r="O18" s="77">
        <v>88.34</v>
      </c>
      <c r="P18" s="77">
        <v>590.11120000000005</v>
      </c>
      <c r="Q18" s="78">
        <v>8.0000000000000004E-4</v>
      </c>
      <c r="R18" s="78">
        <v>0.13930000000000001</v>
      </c>
      <c r="S18" s="78">
        <v>2E-3</v>
      </c>
    </row>
    <row r="19" spans="2:19">
      <c r="B19" t="s">
        <v>858</v>
      </c>
      <c r="C19" t="s">
        <v>859</v>
      </c>
      <c r="D19" t="s">
        <v>123</v>
      </c>
      <c r="E19" t="s">
        <v>860</v>
      </c>
      <c r="F19" t="s">
        <v>971</v>
      </c>
      <c r="G19" t="s">
        <v>355</v>
      </c>
      <c r="H19" t="s">
        <v>283</v>
      </c>
      <c r="I19" t="s">
        <v>861</v>
      </c>
      <c r="J19" s="77">
        <v>1.43</v>
      </c>
      <c r="K19" t="s">
        <v>102</v>
      </c>
      <c r="L19" s="78">
        <v>3.5499999999999997E-2</v>
      </c>
      <c r="M19" s="78">
        <v>6.0199999999999997E-2</v>
      </c>
      <c r="N19" s="77">
        <v>1003800</v>
      </c>
      <c r="O19" s="77">
        <v>96.7</v>
      </c>
      <c r="P19" s="77">
        <v>970.67460000000005</v>
      </c>
      <c r="Q19" s="78">
        <v>3.7000000000000002E-3</v>
      </c>
      <c r="R19" s="78">
        <v>0.2291</v>
      </c>
      <c r="S19" s="78">
        <v>3.3E-3</v>
      </c>
    </row>
    <row r="20" spans="2:19">
      <c r="B20" t="s">
        <v>862</v>
      </c>
      <c r="C20" t="s">
        <v>863</v>
      </c>
      <c r="D20" t="s">
        <v>123</v>
      </c>
      <c r="E20" t="s">
        <v>864</v>
      </c>
      <c r="F20" t="s">
        <v>350</v>
      </c>
      <c r="G20" t="s">
        <v>418</v>
      </c>
      <c r="H20" t="s">
        <v>150</v>
      </c>
      <c r="I20" t="s">
        <v>865</v>
      </c>
      <c r="J20" s="77">
        <v>1.45</v>
      </c>
      <c r="K20" t="s">
        <v>102</v>
      </c>
      <c r="L20" s="78">
        <v>4.1000000000000002E-2</v>
      </c>
      <c r="M20" s="78">
        <v>7.3300000000000004E-2</v>
      </c>
      <c r="N20" s="77">
        <v>976092.66</v>
      </c>
      <c r="O20" s="77">
        <v>96.77</v>
      </c>
      <c r="P20" s="77">
        <v>944.56486708199998</v>
      </c>
      <c r="Q20" s="78">
        <v>1.4E-3</v>
      </c>
      <c r="R20" s="78">
        <v>0.22289999999999999</v>
      </c>
      <c r="S20" s="78">
        <v>3.2000000000000002E-3</v>
      </c>
    </row>
    <row r="21" spans="2:19">
      <c r="B21" s="79" t="s">
        <v>276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J22" s="77">
        <v>0</v>
      </c>
      <c r="K22" t="s">
        <v>198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453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7">
        <v>0</v>
      </c>
      <c r="K24" t="s">
        <v>198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207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277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J27" s="77">
        <v>0</v>
      </c>
      <c r="K27" t="s">
        <v>198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278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J29" s="77">
        <v>0</v>
      </c>
      <c r="K29" t="s">
        <v>198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209</v>
      </c>
      <c r="C30" s="16"/>
      <c r="D30" s="16"/>
      <c r="E30" s="16"/>
    </row>
    <row r="31" spans="2:19">
      <c r="B31" t="s">
        <v>271</v>
      </c>
      <c r="C31" s="16"/>
      <c r="D31" s="16"/>
      <c r="E31" s="16"/>
    </row>
    <row r="32" spans="2:19">
      <c r="B32" t="s">
        <v>272</v>
      </c>
      <c r="C32" s="16"/>
      <c r="D32" s="16"/>
      <c r="E32" s="16"/>
    </row>
    <row r="33" spans="2:5">
      <c r="B33" t="s">
        <v>273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998</v>
      </c>
    </row>
    <row r="3" spans="2:98">
      <c r="B3" s="2" t="s">
        <v>2</v>
      </c>
      <c r="C3" t="s">
        <v>194</v>
      </c>
    </row>
    <row r="4" spans="2:98">
      <c r="B4" s="2" t="s">
        <v>3</v>
      </c>
    </row>
    <row r="6" spans="2:98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2"/>
    </row>
    <row r="7" spans="2:98" ht="26.25" customHeight="1">
      <c r="B7" s="100" t="s">
        <v>91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2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732.80943926242196</v>
      </c>
      <c r="K11" s="7"/>
      <c r="L11" s="76">
        <v>1</v>
      </c>
      <c r="M11" s="76">
        <v>2.5000000000000001E-3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14256.4</v>
      </c>
      <c r="J12" s="81">
        <v>732.80943926242196</v>
      </c>
      <c r="L12" s="80">
        <v>1</v>
      </c>
      <c r="M12" s="80">
        <v>2.5000000000000001E-3</v>
      </c>
    </row>
    <row r="13" spans="2:98">
      <c r="B13" t="s">
        <v>866</v>
      </c>
      <c r="C13" t="s">
        <v>867</v>
      </c>
      <c r="D13" s="16"/>
      <c r="E13" t="s">
        <v>868</v>
      </c>
      <c r="F13" t="s">
        <v>539</v>
      </c>
      <c r="G13" t="s">
        <v>106</v>
      </c>
      <c r="H13" s="77">
        <v>12761</v>
      </c>
      <c r="I13" s="77">
        <v>783.63764600000002</v>
      </c>
      <c r="J13" s="77">
        <v>370.000000022422</v>
      </c>
      <c r="K13" s="78">
        <v>0</v>
      </c>
      <c r="L13" s="78">
        <v>0.50490000000000002</v>
      </c>
      <c r="M13" s="78">
        <v>1.2999999999999999E-3</v>
      </c>
    </row>
    <row r="14" spans="2:98">
      <c r="B14" t="s">
        <v>869</v>
      </c>
      <c r="C14" t="s">
        <v>870</v>
      </c>
      <c r="D14" s="16"/>
      <c r="E14" t="s">
        <v>871</v>
      </c>
      <c r="F14" t="s">
        <v>539</v>
      </c>
      <c r="G14" t="s">
        <v>106</v>
      </c>
      <c r="H14" s="77">
        <v>1170.32</v>
      </c>
      <c r="I14" s="77">
        <v>7079</v>
      </c>
      <c r="J14" s="77">
        <v>306.53372536000001</v>
      </c>
      <c r="K14" s="78">
        <v>2.3999999999999998E-3</v>
      </c>
      <c r="L14" s="78">
        <v>0.41830000000000001</v>
      </c>
      <c r="M14" s="78">
        <v>1E-3</v>
      </c>
    </row>
    <row r="15" spans="2:98">
      <c r="B15" t="s">
        <v>872</v>
      </c>
      <c r="C15" t="s">
        <v>873</v>
      </c>
      <c r="D15" s="16"/>
      <c r="E15" t="s">
        <v>871</v>
      </c>
      <c r="F15" t="s">
        <v>539</v>
      </c>
      <c r="G15" t="s">
        <v>106</v>
      </c>
      <c r="H15" s="77">
        <v>9.76</v>
      </c>
      <c r="I15" s="77">
        <v>4735</v>
      </c>
      <c r="J15" s="77">
        <v>1.7099032000000001</v>
      </c>
      <c r="K15" s="78">
        <v>0</v>
      </c>
      <c r="L15" s="78">
        <v>2.3E-3</v>
      </c>
      <c r="M15" s="78">
        <v>0</v>
      </c>
    </row>
    <row r="16" spans="2:98">
      <c r="B16" t="s">
        <v>874</v>
      </c>
      <c r="C16" t="s">
        <v>875</v>
      </c>
      <c r="D16" s="16"/>
      <c r="E16" t="s">
        <v>871</v>
      </c>
      <c r="F16" t="s">
        <v>539</v>
      </c>
      <c r="G16" t="s">
        <v>106</v>
      </c>
      <c r="H16" s="77">
        <v>315.32</v>
      </c>
      <c r="I16" s="77">
        <v>4677</v>
      </c>
      <c r="J16" s="77">
        <v>54.565810679999998</v>
      </c>
      <c r="K16" s="78">
        <v>2.9999999999999997E-4</v>
      </c>
      <c r="L16" s="78">
        <v>7.4499999999999997E-2</v>
      </c>
      <c r="M16" s="78">
        <v>2.0000000000000001E-4</v>
      </c>
    </row>
    <row r="17" spans="2:13">
      <c r="B17" s="79" t="s">
        <v>207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277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278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209</v>
      </c>
      <c r="C22" s="16"/>
      <c r="D22" s="16"/>
      <c r="E22" s="16"/>
    </row>
    <row r="23" spans="2:13">
      <c r="B23" t="s">
        <v>271</v>
      </c>
      <c r="C23" s="16"/>
      <c r="D23" s="16"/>
      <c r="E23" s="16"/>
    </row>
    <row r="24" spans="2:13">
      <c r="B24" t="s">
        <v>272</v>
      </c>
      <c r="C24" s="16"/>
      <c r="D24" s="16"/>
      <c r="E24" s="16"/>
    </row>
    <row r="25" spans="2:13">
      <c r="B25" t="s">
        <v>273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998</v>
      </c>
    </row>
    <row r="3" spans="2:55">
      <c r="B3" s="2" t="s">
        <v>2</v>
      </c>
      <c r="C3" t="s">
        <v>194</v>
      </c>
    </row>
    <row r="4" spans="2:55">
      <c r="B4" s="2" t="s">
        <v>3</v>
      </c>
    </row>
    <row r="6" spans="2:55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2"/>
    </row>
    <row r="7" spans="2:55" ht="26.25" customHeight="1">
      <c r="B7" s="100" t="s">
        <v>139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15428587.390000001</v>
      </c>
      <c r="G11" s="7"/>
      <c r="H11" s="75">
        <v>33478.180363031599</v>
      </c>
      <c r="I11" s="7"/>
      <c r="J11" s="76">
        <v>1</v>
      </c>
      <c r="K11" s="76">
        <v>0.1133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12221219.869999999</v>
      </c>
      <c r="H12" s="81">
        <v>19286.523472529301</v>
      </c>
      <c r="J12" s="80">
        <v>0.57609999999999995</v>
      </c>
      <c r="K12" s="80">
        <v>6.5299999999999997E-2</v>
      </c>
    </row>
    <row r="13" spans="2:55">
      <c r="B13" s="79" t="s">
        <v>876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877</v>
      </c>
      <c r="C15" s="16"/>
      <c r="F15" s="81">
        <v>2065191.96</v>
      </c>
      <c r="H15" s="81">
        <v>4599.595533312</v>
      </c>
      <c r="J15" s="80">
        <v>0.13739999999999999</v>
      </c>
      <c r="K15" s="80">
        <v>1.5599999999999999E-2</v>
      </c>
    </row>
    <row r="16" spans="2:55">
      <c r="B16" t="s">
        <v>878</v>
      </c>
      <c r="C16" t="s">
        <v>879</v>
      </c>
      <c r="D16" t="s">
        <v>102</v>
      </c>
      <c r="E16" t="s">
        <v>880</v>
      </c>
      <c r="F16" s="77">
        <v>438557.24</v>
      </c>
      <c r="G16" s="77">
        <v>222.72</v>
      </c>
      <c r="H16" s="77">
        <v>976.75468492799996</v>
      </c>
      <c r="I16" s="78">
        <v>0</v>
      </c>
      <c r="J16" s="78">
        <v>2.92E-2</v>
      </c>
      <c r="K16" s="78">
        <v>3.3E-3</v>
      </c>
    </row>
    <row r="17" spans="2:11">
      <c r="B17" t="s">
        <v>881</v>
      </c>
      <c r="C17" t="s">
        <v>882</v>
      </c>
      <c r="D17" t="s">
        <v>102</v>
      </c>
      <c r="E17" t="s">
        <v>883</v>
      </c>
      <c r="F17" s="77">
        <v>1626634.72</v>
      </c>
      <c r="G17" s="77">
        <v>222.72</v>
      </c>
      <c r="H17" s="77">
        <v>3622.8408483839999</v>
      </c>
      <c r="I17" s="78">
        <v>0</v>
      </c>
      <c r="J17" s="78">
        <v>0.1082</v>
      </c>
      <c r="K17" s="78">
        <v>1.23E-2</v>
      </c>
    </row>
    <row r="18" spans="2:11">
      <c r="B18" s="79" t="s">
        <v>884</v>
      </c>
      <c r="C18" s="16"/>
      <c r="F18" s="81">
        <v>0</v>
      </c>
      <c r="H18" s="81">
        <v>0</v>
      </c>
      <c r="J18" s="80">
        <v>0</v>
      </c>
      <c r="K18" s="80">
        <v>0</v>
      </c>
    </row>
    <row r="19" spans="2:11">
      <c r="B19" t="s">
        <v>198</v>
      </c>
      <c r="C19" t="s">
        <v>198</v>
      </c>
      <c r="D19" t="s">
        <v>198</v>
      </c>
      <c r="F19" s="77">
        <v>0</v>
      </c>
      <c r="G19" s="77">
        <v>0</v>
      </c>
      <c r="H19" s="77">
        <v>0</v>
      </c>
      <c r="I19" s="78">
        <v>0</v>
      </c>
      <c r="J19" s="78">
        <v>0</v>
      </c>
      <c r="K19" s="78">
        <v>0</v>
      </c>
    </row>
    <row r="20" spans="2:11">
      <c r="B20" s="79" t="s">
        <v>885</v>
      </c>
      <c r="C20" s="16"/>
      <c r="F20" s="81">
        <v>10156027.91</v>
      </c>
      <c r="H20" s="81">
        <v>14686.927939217299</v>
      </c>
      <c r="J20" s="80">
        <v>0.43869999999999998</v>
      </c>
      <c r="K20" s="80">
        <v>4.9700000000000001E-2</v>
      </c>
    </row>
    <row r="21" spans="2:11">
      <c r="B21" t="s">
        <v>886</v>
      </c>
      <c r="C21" t="s">
        <v>887</v>
      </c>
      <c r="D21" t="s">
        <v>106</v>
      </c>
      <c r="E21" t="s">
        <v>888</v>
      </c>
      <c r="F21" s="77">
        <v>833401</v>
      </c>
      <c r="G21" s="77">
        <v>89.09</v>
      </c>
      <c r="H21" s="77">
        <v>2747.1647183300001</v>
      </c>
      <c r="I21" s="78">
        <v>6.1000000000000004E-3</v>
      </c>
      <c r="J21" s="78">
        <v>8.2100000000000006E-2</v>
      </c>
      <c r="K21" s="78">
        <v>9.2999999999999992E-3</v>
      </c>
    </row>
    <row r="22" spans="2:11">
      <c r="B22" t="s">
        <v>889</v>
      </c>
      <c r="C22" t="s">
        <v>890</v>
      </c>
      <c r="D22" t="s">
        <v>106</v>
      </c>
      <c r="E22" t="s">
        <v>891</v>
      </c>
      <c r="F22" s="77">
        <v>526528</v>
      </c>
      <c r="G22" s="77">
        <v>146.75</v>
      </c>
      <c r="H22" s="77">
        <v>2858.9154079999998</v>
      </c>
      <c r="I22" s="78">
        <v>0</v>
      </c>
      <c r="J22" s="78">
        <v>8.5400000000000004E-2</v>
      </c>
      <c r="K22" s="78">
        <v>9.7000000000000003E-3</v>
      </c>
    </row>
    <row r="23" spans="2:11">
      <c r="B23" t="s">
        <v>892</v>
      </c>
      <c r="C23" t="s">
        <v>893</v>
      </c>
      <c r="D23" t="s">
        <v>106</v>
      </c>
      <c r="E23" t="s">
        <v>894</v>
      </c>
      <c r="F23" s="77">
        <v>75979</v>
      </c>
      <c r="G23" s="77">
        <v>100</v>
      </c>
      <c r="H23" s="77">
        <v>281.1223</v>
      </c>
      <c r="I23" s="78">
        <v>0</v>
      </c>
      <c r="J23" s="78">
        <v>8.3999999999999995E-3</v>
      </c>
      <c r="K23" s="78">
        <v>1E-3</v>
      </c>
    </row>
    <row r="24" spans="2:11">
      <c r="B24" t="s">
        <v>895</v>
      </c>
      <c r="C24" t="s">
        <v>896</v>
      </c>
      <c r="D24" t="s">
        <v>102</v>
      </c>
      <c r="E24" t="s">
        <v>897</v>
      </c>
      <c r="F24" s="77">
        <v>5358411</v>
      </c>
      <c r="G24" s="77">
        <v>69.790000000000006</v>
      </c>
      <c r="H24" s="77">
        <v>3739.6350369000002</v>
      </c>
      <c r="I24" s="78">
        <v>5.4000000000000003E-3</v>
      </c>
      <c r="J24" s="78">
        <v>0.11169999999999999</v>
      </c>
      <c r="K24" s="78">
        <v>1.2699999999999999E-2</v>
      </c>
    </row>
    <row r="25" spans="2:11">
      <c r="B25" t="s">
        <v>898</v>
      </c>
      <c r="C25" t="s">
        <v>899</v>
      </c>
      <c r="D25" t="s">
        <v>102</v>
      </c>
      <c r="E25" t="s">
        <v>900</v>
      </c>
      <c r="F25" s="77">
        <v>1852476</v>
      </c>
      <c r="G25" s="77">
        <v>102.97</v>
      </c>
      <c r="H25" s="77">
        <v>1907.4945372</v>
      </c>
      <c r="I25" s="78">
        <v>0</v>
      </c>
      <c r="J25" s="78">
        <v>5.7000000000000002E-2</v>
      </c>
      <c r="K25" s="78">
        <v>6.4999999999999997E-3</v>
      </c>
    </row>
    <row r="26" spans="2:11">
      <c r="B26" t="s">
        <v>901</v>
      </c>
      <c r="C26" t="s">
        <v>902</v>
      </c>
      <c r="D26" t="s">
        <v>106</v>
      </c>
      <c r="E26" t="s">
        <v>903</v>
      </c>
      <c r="F26" s="77">
        <v>764812.27</v>
      </c>
      <c r="G26" s="77">
        <v>38.950000000000003</v>
      </c>
      <c r="H26" s="77">
        <v>1102.2092029104999</v>
      </c>
      <c r="I26" s="78">
        <v>2.7000000000000001E-3</v>
      </c>
      <c r="J26" s="78">
        <v>3.2899999999999999E-2</v>
      </c>
      <c r="K26" s="78">
        <v>3.7000000000000002E-3</v>
      </c>
    </row>
    <row r="27" spans="2:11">
      <c r="B27" t="s">
        <v>904</v>
      </c>
      <c r="C27" t="s">
        <v>905</v>
      </c>
      <c r="D27" t="s">
        <v>106</v>
      </c>
      <c r="E27" t="s">
        <v>906</v>
      </c>
      <c r="F27" s="77">
        <v>362025.64</v>
      </c>
      <c r="G27" s="77">
        <v>129.26</v>
      </c>
      <c r="H27" s="77">
        <v>1731.4310663767999</v>
      </c>
      <c r="I27" s="78">
        <v>0</v>
      </c>
      <c r="J27" s="78">
        <v>5.1700000000000003E-2</v>
      </c>
      <c r="K27" s="78">
        <v>5.8999999999999999E-3</v>
      </c>
    </row>
    <row r="28" spans="2:11">
      <c r="B28" t="s">
        <v>907</v>
      </c>
      <c r="C28" t="s">
        <v>908</v>
      </c>
      <c r="D28" t="s">
        <v>102</v>
      </c>
      <c r="E28" t="s">
        <v>909</v>
      </c>
      <c r="F28" s="77">
        <v>382395</v>
      </c>
      <c r="G28" s="77">
        <v>83.41</v>
      </c>
      <c r="H28" s="77">
        <v>318.9556695</v>
      </c>
      <c r="I28" s="78">
        <v>0</v>
      </c>
      <c r="J28" s="78">
        <v>9.4999999999999998E-3</v>
      </c>
      <c r="K28" s="78">
        <v>1.1000000000000001E-3</v>
      </c>
    </row>
    <row r="29" spans="2:11">
      <c r="B29" s="79" t="s">
        <v>207</v>
      </c>
      <c r="C29" s="16"/>
      <c r="F29" s="81">
        <v>3207367.52</v>
      </c>
      <c r="H29" s="81">
        <v>14191.6568905023</v>
      </c>
      <c r="J29" s="80">
        <v>0.4239</v>
      </c>
      <c r="K29" s="80">
        <v>4.8000000000000001E-2</v>
      </c>
    </row>
    <row r="30" spans="2:11">
      <c r="B30" s="79" t="s">
        <v>910</v>
      </c>
      <c r="C30" s="16"/>
      <c r="F30" s="81">
        <v>0</v>
      </c>
      <c r="H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F31" s="77">
        <v>0</v>
      </c>
      <c r="G31" s="77">
        <v>0</v>
      </c>
      <c r="H31" s="77">
        <v>0</v>
      </c>
      <c r="I31" s="78">
        <v>0</v>
      </c>
      <c r="J31" s="78">
        <v>0</v>
      </c>
      <c r="K31" s="78">
        <v>0</v>
      </c>
    </row>
    <row r="32" spans="2:11">
      <c r="B32" s="79" t="s">
        <v>911</v>
      </c>
      <c r="C32" s="16"/>
      <c r="F32" s="81">
        <v>0</v>
      </c>
      <c r="H32" s="81">
        <v>0</v>
      </c>
      <c r="J32" s="80">
        <v>0</v>
      </c>
      <c r="K32" s="80">
        <v>0</v>
      </c>
    </row>
    <row r="33" spans="2:11">
      <c r="B33" t="s">
        <v>198</v>
      </c>
      <c r="C33" t="s">
        <v>198</v>
      </c>
      <c r="D33" t="s">
        <v>198</v>
      </c>
      <c r="F33" s="77">
        <v>0</v>
      </c>
      <c r="G33" s="77">
        <v>0</v>
      </c>
      <c r="H33" s="77">
        <v>0</v>
      </c>
      <c r="I33" s="78">
        <v>0</v>
      </c>
      <c r="J33" s="78">
        <v>0</v>
      </c>
      <c r="K33" s="78">
        <v>0</v>
      </c>
    </row>
    <row r="34" spans="2:11">
      <c r="B34" s="79" t="s">
        <v>912</v>
      </c>
      <c r="C34" s="16"/>
      <c r="F34" s="81">
        <v>1610464.97</v>
      </c>
      <c r="H34" s="81">
        <v>6964.5523906631997</v>
      </c>
      <c r="J34" s="80">
        <v>0.20799999999999999</v>
      </c>
      <c r="K34" s="80">
        <v>2.3599999999999999E-2</v>
      </c>
    </row>
    <row r="35" spans="2:11">
      <c r="B35" t="s">
        <v>913</v>
      </c>
      <c r="C35" t="s">
        <v>914</v>
      </c>
      <c r="D35" t="s">
        <v>106</v>
      </c>
      <c r="E35" t="s">
        <v>434</v>
      </c>
      <c r="F35" s="77">
        <v>1610464.97</v>
      </c>
      <c r="G35" s="77">
        <v>116.88</v>
      </c>
      <c r="H35" s="77">
        <v>6964.5523906631997</v>
      </c>
      <c r="I35" s="78">
        <v>0</v>
      </c>
      <c r="J35" s="78">
        <v>0.20799999999999999</v>
      </c>
      <c r="K35" s="78">
        <v>2.3599999999999999E-2</v>
      </c>
    </row>
    <row r="36" spans="2:11">
      <c r="B36" s="79" t="s">
        <v>915</v>
      </c>
      <c r="C36" s="16"/>
      <c r="F36" s="81">
        <v>1596902.55</v>
      </c>
      <c r="H36" s="81">
        <v>7227.1044998390998</v>
      </c>
      <c r="J36" s="80">
        <v>0.21590000000000001</v>
      </c>
      <c r="K36" s="80">
        <v>2.4500000000000001E-2</v>
      </c>
    </row>
    <row r="37" spans="2:11">
      <c r="B37" t="s">
        <v>916</v>
      </c>
      <c r="C37" t="s">
        <v>917</v>
      </c>
      <c r="D37" t="s">
        <v>106</v>
      </c>
      <c r="E37" t="s">
        <v>918</v>
      </c>
      <c r="F37" s="77">
        <v>71882</v>
      </c>
      <c r="G37" s="77">
        <v>102.71</v>
      </c>
      <c r="H37" s="77">
        <v>273.17100814000003</v>
      </c>
      <c r="I37" s="78">
        <v>0</v>
      </c>
      <c r="J37" s="78">
        <v>8.2000000000000007E-3</v>
      </c>
      <c r="K37" s="78">
        <v>8.9999999999999998E-4</v>
      </c>
    </row>
    <row r="38" spans="2:11">
      <c r="B38" t="s">
        <v>919</v>
      </c>
      <c r="C38" t="s">
        <v>920</v>
      </c>
      <c r="D38" t="s">
        <v>106</v>
      </c>
      <c r="E38" t="s">
        <v>921</v>
      </c>
      <c r="F38" s="77">
        <v>129252.98</v>
      </c>
      <c r="G38" s="77">
        <v>112.77</v>
      </c>
      <c r="H38" s="77">
        <v>539.30676652019997</v>
      </c>
      <c r="I38" s="78">
        <v>0</v>
      </c>
      <c r="J38" s="78">
        <v>1.61E-2</v>
      </c>
      <c r="K38" s="78">
        <v>1.8E-3</v>
      </c>
    </row>
    <row r="39" spans="2:11">
      <c r="B39" t="s">
        <v>922</v>
      </c>
      <c r="C39" t="s">
        <v>923</v>
      </c>
      <c r="D39" t="s">
        <v>106</v>
      </c>
      <c r="E39" t="s">
        <v>924</v>
      </c>
      <c r="F39" s="77">
        <v>1395767.57</v>
      </c>
      <c r="G39" s="77">
        <v>124.21</v>
      </c>
      <c r="H39" s="77">
        <v>6414.6267251789004</v>
      </c>
      <c r="I39" s="78">
        <v>0</v>
      </c>
      <c r="J39" s="78">
        <v>0.19159999999999999</v>
      </c>
      <c r="K39" s="78">
        <v>2.1700000000000001E-2</v>
      </c>
    </row>
    <row r="40" spans="2:11">
      <c r="B40" t="s">
        <v>209</v>
      </c>
      <c r="C40" s="16"/>
    </row>
    <row r="41" spans="2:11">
      <c r="B41" t="s">
        <v>271</v>
      </c>
      <c r="C41" s="16"/>
    </row>
    <row r="42" spans="2:11">
      <c r="B42" t="s">
        <v>272</v>
      </c>
      <c r="C42" s="16"/>
    </row>
    <row r="43" spans="2:11">
      <c r="B43" t="s">
        <v>273</v>
      </c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998</v>
      </c>
    </row>
    <row r="3" spans="2:59">
      <c r="B3" s="2" t="s">
        <v>2</v>
      </c>
      <c r="C3" t="s">
        <v>194</v>
      </c>
    </row>
    <row r="4" spans="2:59">
      <c r="B4" s="2" t="s">
        <v>3</v>
      </c>
    </row>
    <row r="6" spans="2:59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59" ht="26.25" customHeight="1">
      <c r="B7" s="100" t="s">
        <v>141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925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822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271</v>
      </c>
      <c r="C17" s="16"/>
      <c r="D17" s="16"/>
    </row>
    <row r="18" spans="2:4">
      <c r="B18" t="s">
        <v>272</v>
      </c>
      <c r="C18" s="16"/>
      <c r="D18" s="16"/>
    </row>
    <row r="19" spans="2:4">
      <c r="B19" t="s">
        <v>273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998</v>
      </c>
    </row>
    <row r="3" spans="2:52">
      <c r="B3" s="2" t="s">
        <v>2</v>
      </c>
      <c r="C3" t="s">
        <v>194</v>
      </c>
    </row>
    <row r="4" spans="2:52">
      <c r="B4" s="2" t="s">
        <v>3</v>
      </c>
    </row>
    <row r="6" spans="2:52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2:52" ht="26.25" customHeight="1">
      <c r="B7" s="100" t="s">
        <v>142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823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824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926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825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453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823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826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825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827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453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271</v>
      </c>
      <c r="C35" s="16"/>
      <c r="D35" s="16"/>
    </row>
    <row r="36" spans="2:12">
      <c r="B36" t="s">
        <v>272</v>
      </c>
      <c r="C36" s="16"/>
      <c r="D36" s="16"/>
    </row>
    <row r="37" spans="2:12">
      <c r="B37" t="s">
        <v>273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998</v>
      </c>
    </row>
    <row r="3" spans="2:49">
      <c r="B3" s="2" t="s">
        <v>2</v>
      </c>
      <c r="C3" t="s">
        <v>194</v>
      </c>
    </row>
    <row r="4" spans="2:49">
      <c r="B4" s="2" t="s">
        <v>3</v>
      </c>
    </row>
    <row r="6" spans="2:49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2"/>
    </row>
    <row r="7" spans="2:49" ht="26.25" customHeight="1">
      <c r="B7" s="100" t="s">
        <v>143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823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824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926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825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453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823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826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825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453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271</v>
      </c>
      <c r="C33" s="16"/>
      <c r="D33" s="16"/>
    </row>
    <row r="34" spans="2:4">
      <c r="B34" t="s">
        <v>272</v>
      </c>
      <c r="C34" s="16"/>
      <c r="D34" s="16"/>
    </row>
    <row r="35" spans="2:4">
      <c r="B35" t="s">
        <v>273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998</v>
      </c>
    </row>
    <row r="3" spans="2:78">
      <c r="B3" s="2" t="s">
        <v>2</v>
      </c>
      <c r="C3" t="s">
        <v>194</v>
      </c>
    </row>
    <row r="4" spans="2:78">
      <c r="B4" s="2" t="s">
        <v>3</v>
      </c>
    </row>
    <row r="6" spans="2:78" ht="26.25" customHeight="1">
      <c r="B6" s="100" t="s">
        <v>136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2"/>
    </row>
    <row r="7" spans="2:78" ht="26.25" customHeight="1">
      <c r="B7" s="100" t="s">
        <v>145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2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828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829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830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831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832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833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834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828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829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830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831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832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833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834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271</v>
      </c>
      <c r="D41" s="16"/>
    </row>
    <row r="42" spans="2:17">
      <c r="B42" t="s">
        <v>272</v>
      </c>
      <c r="D42" s="16"/>
    </row>
    <row r="43" spans="2:17">
      <c r="B43" t="s">
        <v>273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3" workbookViewId="0">
      <selection activeCell="B30" sqref="B30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998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2"/>
    </row>
    <row r="5" spans="2:60">
      <c r="B5" s="2"/>
      <c r="C5" s="2"/>
    </row>
    <row r="6" spans="2:60">
      <c r="B6" s="2"/>
      <c r="C6" s="2"/>
    </row>
    <row r="7" spans="2:60" ht="26.25" customHeight="1">
      <c r="B7" s="100" t="s">
        <v>146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2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981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85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0</v>
      </c>
      <c r="J11" s="75"/>
      <c r="K11" s="18"/>
      <c r="L11" s="18"/>
      <c r="M11" s="76">
        <v>0</v>
      </c>
      <c r="N11" s="75">
        <v>13506801.140000001</v>
      </c>
      <c r="O11" s="7"/>
      <c r="P11" s="75">
        <v>14561.763499207</v>
      </c>
      <c r="Q11" s="76">
        <v>1</v>
      </c>
      <c r="R11" s="76">
        <v>4.9299999999999997E-2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0</v>
      </c>
      <c r="J12" s="81"/>
      <c r="M12" s="80">
        <v>0</v>
      </c>
      <c r="N12" s="81">
        <v>13506801.140000001</v>
      </c>
      <c r="P12" s="81">
        <v>14561.763499207</v>
      </c>
      <c r="Q12" s="80">
        <v>1</v>
      </c>
      <c r="R12" s="80">
        <v>4.9299999999999997E-2</v>
      </c>
    </row>
    <row r="13" spans="2:60">
      <c r="B13" s="79" t="s">
        <v>927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/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928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/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929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/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930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/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931</v>
      </c>
      <c r="I21" s="81">
        <f>SUMPRODUCT(I22:I29,$N$22:$N$29)/$N$21</f>
        <v>1.3255296493985398</v>
      </c>
      <c r="J21" s="81"/>
      <c r="M21" s="80">
        <f>SUMPRODUCT(M22:M29,$N$22:$N$29)/$N$21</f>
        <v>8.5572874951278063E-2</v>
      </c>
      <c r="N21" s="81">
        <v>13506801.140000001</v>
      </c>
      <c r="P21" s="81">
        <v>14561.763499207</v>
      </c>
      <c r="Q21" s="80">
        <v>1</v>
      </c>
      <c r="R21" s="80">
        <v>4.9299999999999997E-2</v>
      </c>
    </row>
    <row r="22" spans="2:18">
      <c r="B22" t="s">
        <v>932</v>
      </c>
      <c r="C22" t="s">
        <v>933</v>
      </c>
      <c r="D22" t="s">
        <v>934</v>
      </c>
      <c r="E22" t="s">
        <v>935</v>
      </c>
      <c r="F22" t="s">
        <v>198</v>
      </c>
      <c r="G22" t="s">
        <v>936</v>
      </c>
      <c r="H22" t="s">
        <v>201</v>
      </c>
      <c r="I22" s="77">
        <v>1.04</v>
      </c>
      <c r="J22" t="s">
        <v>982</v>
      </c>
      <c r="K22" t="s">
        <v>102</v>
      </c>
      <c r="L22" s="78">
        <v>0</v>
      </c>
      <c r="M22" s="78">
        <v>3.4599999999999999E-2</v>
      </c>
      <c r="N22" s="77">
        <v>1478181.3</v>
      </c>
      <c r="O22" s="77">
        <v>110.21</v>
      </c>
      <c r="P22" s="77">
        <v>1629.1036107299999</v>
      </c>
      <c r="Q22" s="78">
        <v>0.1119</v>
      </c>
      <c r="R22" s="78">
        <v>5.4999999999999997E-3</v>
      </c>
    </row>
    <row r="23" spans="2:18">
      <c r="B23" t="s">
        <v>932</v>
      </c>
      <c r="C23" t="s">
        <v>933</v>
      </c>
      <c r="D23" t="s">
        <v>937</v>
      </c>
      <c r="E23" t="s">
        <v>935</v>
      </c>
      <c r="F23" t="s">
        <v>198</v>
      </c>
      <c r="G23" t="s">
        <v>938</v>
      </c>
      <c r="H23" t="s">
        <v>201</v>
      </c>
      <c r="I23" s="77">
        <v>1.23</v>
      </c>
      <c r="J23" t="s">
        <v>982</v>
      </c>
      <c r="K23" t="s">
        <v>102</v>
      </c>
      <c r="L23" s="78">
        <v>0</v>
      </c>
      <c r="M23" s="78">
        <v>3.8199999999999998E-2</v>
      </c>
      <c r="N23" s="77">
        <v>524930.49</v>
      </c>
      <c r="O23" s="77">
        <v>108.79</v>
      </c>
      <c r="P23" s="77">
        <v>571.07188007100001</v>
      </c>
      <c r="Q23" s="78">
        <v>3.9199999999999999E-2</v>
      </c>
      <c r="R23" s="78">
        <v>1.9E-3</v>
      </c>
    </row>
    <row r="24" spans="2:18">
      <c r="B24" t="s">
        <v>932</v>
      </c>
      <c r="C24" t="s">
        <v>933</v>
      </c>
      <c r="D24" t="s">
        <v>939</v>
      </c>
      <c r="E24" t="s">
        <v>935</v>
      </c>
      <c r="F24" t="s">
        <v>198</v>
      </c>
      <c r="G24" t="s">
        <v>940</v>
      </c>
      <c r="H24" t="s">
        <v>201</v>
      </c>
      <c r="I24" s="77">
        <v>1.19</v>
      </c>
      <c r="J24" t="s">
        <v>982</v>
      </c>
      <c r="K24" t="s">
        <v>102</v>
      </c>
      <c r="L24" s="78">
        <v>0</v>
      </c>
      <c r="M24" s="78">
        <v>3.7900000000000003E-2</v>
      </c>
      <c r="N24" s="77">
        <v>517602.67</v>
      </c>
      <c r="O24" s="77">
        <v>109.81</v>
      </c>
      <c r="P24" s="77">
        <v>568.379491927</v>
      </c>
      <c r="Q24" s="78">
        <v>3.9E-2</v>
      </c>
      <c r="R24" s="78">
        <v>1.9E-3</v>
      </c>
    </row>
    <row r="25" spans="2:18">
      <c r="B25" t="s">
        <v>932</v>
      </c>
      <c r="C25" t="s">
        <v>933</v>
      </c>
      <c r="D25" t="s">
        <v>941</v>
      </c>
      <c r="E25" t="s">
        <v>935</v>
      </c>
      <c r="F25" t="s">
        <v>198</v>
      </c>
      <c r="G25" t="s">
        <v>942</v>
      </c>
      <c r="H25" t="s">
        <v>201</v>
      </c>
      <c r="I25" s="77">
        <v>1.29</v>
      </c>
      <c r="J25" t="s">
        <v>982</v>
      </c>
      <c r="K25" t="s">
        <v>102</v>
      </c>
      <c r="L25" s="78">
        <v>0</v>
      </c>
      <c r="M25" s="78">
        <v>4.1200000000000001E-2</v>
      </c>
      <c r="N25" s="77">
        <v>438556.56</v>
      </c>
      <c r="O25" s="77">
        <v>108.91</v>
      </c>
      <c r="P25" s="77">
        <v>477.631949496</v>
      </c>
      <c r="Q25" s="78">
        <v>3.2800000000000003E-2</v>
      </c>
      <c r="R25" s="78">
        <v>1.6000000000000001E-3</v>
      </c>
    </row>
    <row r="26" spans="2:18">
      <c r="B26" t="s">
        <v>932</v>
      </c>
      <c r="C26" t="s">
        <v>933</v>
      </c>
      <c r="D26" t="s">
        <v>943</v>
      </c>
      <c r="E26" t="s">
        <v>935</v>
      </c>
      <c r="F26" t="s">
        <v>198</v>
      </c>
      <c r="G26" t="s">
        <v>944</v>
      </c>
      <c r="H26" t="s">
        <v>201</v>
      </c>
      <c r="I26" s="77">
        <v>1.38</v>
      </c>
      <c r="J26" t="s">
        <v>982</v>
      </c>
      <c r="K26" t="s">
        <v>102</v>
      </c>
      <c r="L26" s="78">
        <v>0</v>
      </c>
      <c r="M26" s="78">
        <v>9.0399999999999994E-2</v>
      </c>
      <c r="N26" s="77">
        <v>1422278</v>
      </c>
      <c r="O26" s="77">
        <v>111.09</v>
      </c>
      <c r="P26" s="77">
        <v>1580.0086302</v>
      </c>
      <c r="Q26" s="78">
        <v>0.1085</v>
      </c>
      <c r="R26" s="78">
        <v>5.3E-3</v>
      </c>
    </row>
    <row r="27" spans="2:18">
      <c r="B27" t="s">
        <v>932</v>
      </c>
      <c r="C27" t="s">
        <v>933</v>
      </c>
      <c r="D27" t="s">
        <v>945</v>
      </c>
      <c r="E27" t="s">
        <v>935</v>
      </c>
      <c r="F27" t="s">
        <v>198</v>
      </c>
      <c r="G27" t="s">
        <v>946</v>
      </c>
      <c r="H27" t="s">
        <v>201</v>
      </c>
      <c r="I27" s="77">
        <v>1.3</v>
      </c>
      <c r="J27" t="s">
        <v>982</v>
      </c>
      <c r="K27" t="s">
        <v>102</v>
      </c>
      <c r="L27" s="78">
        <v>0</v>
      </c>
      <c r="M27" s="78">
        <v>9.1499999999999998E-2</v>
      </c>
      <c r="N27" s="77">
        <v>1421989.89</v>
      </c>
      <c r="O27" s="77">
        <v>110.55</v>
      </c>
      <c r="P27" s="77">
        <v>1572.009823395</v>
      </c>
      <c r="Q27" s="78">
        <v>0.108</v>
      </c>
      <c r="R27" s="78">
        <v>5.3E-3</v>
      </c>
    </row>
    <row r="28" spans="2:18">
      <c r="B28" t="s">
        <v>932</v>
      </c>
      <c r="C28" t="s">
        <v>933</v>
      </c>
      <c r="D28" t="s">
        <v>947</v>
      </c>
      <c r="E28" t="s">
        <v>935</v>
      </c>
      <c r="F28" t="s">
        <v>198</v>
      </c>
      <c r="G28" t="s">
        <v>948</v>
      </c>
      <c r="H28" t="s">
        <v>201</v>
      </c>
      <c r="I28" s="77">
        <v>1.34</v>
      </c>
      <c r="J28" t="s">
        <v>982</v>
      </c>
      <c r="K28" t="s">
        <v>102</v>
      </c>
      <c r="L28" s="78">
        <v>0</v>
      </c>
      <c r="M28" s="78">
        <v>0.11890000000000001</v>
      </c>
      <c r="N28" s="77">
        <v>3650209.23</v>
      </c>
      <c r="O28" s="77">
        <v>104.56</v>
      </c>
      <c r="P28" s="77">
        <v>3816.6587708880002</v>
      </c>
      <c r="Q28" s="78">
        <v>0.2621</v>
      </c>
      <c r="R28" s="78">
        <v>1.29E-2</v>
      </c>
    </row>
    <row r="29" spans="2:18">
      <c r="B29" t="s">
        <v>932</v>
      </c>
      <c r="C29" t="s">
        <v>933</v>
      </c>
      <c r="D29" t="s">
        <v>949</v>
      </c>
      <c r="E29" t="s">
        <v>935</v>
      </c>
      <c r="F29" t="s">
        <v>198</v>
      </c>
      <c r="G29" t="s">
        <v>950</v>
      </c>
      <c r="H29" t="s">
        <v>201</v>
      </c>
      <c r="I29" s="77">
        <v>1.44</v>
      </c>
      <c r="J29" t="s">
        <v>982</v>
      </c>
      <c r="K29" t="s">
        <v>102</v>
      </c>
      <c r="L29" s="78">
        <v>0</v>
      </c>
      <c r="M29" s="78">
        <v>8.7400000000000005E-2</v>
      </c>
      <c r="N29" s="77">
        <v>4053053</v>
      </c>
      <c r="O29" s="77">
        <v>107.25</v>
      </c>
      <c r="P29" s="77">
        <v>4346.8993424999999</v>
      </c>
      <c r="Q29" s="78">
        <v>0.29849999999999999</v>
      </c>
      <c r="R29" s="78">
        <v>1.47E-2</v>
      </c>
    </row>
    <row r="30" spans="2:18">
      <c r="B30" s="79" t="s">
        <v>951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952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198</v>
      </c>
      <c r="D32" t="s">
        <v>198</v>
      </c>
      <c r="F32" t="s">
        <v>198</v>
      </c>
      <c r="I32" s="77">
        <v>0</v>
      </c>
      <c r="J32" s="77"/>
      <c r="K32" t="s">
        <v>198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953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s="77"/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954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198</v>
      </c>
      <c r="D36" t="s">
        <v>198</v>
      </c>
      <c r="F36" t="s">
        <v>198</v>
      </c>
      <c r="I36" s="77">
        <v>0</v>
      </c>
      <c r="J36" s="77"/>
      <c r="K36" t="s">
        <v>198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955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s="77"/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207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956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198</v>
      </c>
      <c r="D41" t="s">
        <v>198</v>
      </c>
      <c r="F41" t="s">
        <v>198</v>
      </c>
      <c r="I41" s="77">
        <v>0</v>
      </c>
      <c r="J41" s="77"/>
      <c r="K41" t="s">
        <v>198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929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198</v>
      </c>
      <c r="D43" t="s">
        <v>198</v>
      </c>
      <c r="F43" t="s">
        <v>198</v>
      </c>
      <c r="I43" s="77">
        <v>0</v>
      </c>
      <c r="J43" s="77"/>
      <c r="K43" t="s">
        <v>198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930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198</v>
      </c>
      <c r="D45" t="s">
        <v>198</v>
      </c>
      <c r="F45" t="s">
        <v>198</v>
      </c>
      <c r="I45" s="77">
        <v>0</v>
      </c>
      <c r="J45" s="77"/>
      <c r="K45" t="s">
        <v>198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955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198</v>
      </c>
      <c r="D47" t="s">
        <v>198</v>
      </c>
      <c r="F47" t="s">
        <v>198</v>
      </c>
      <c r="I47" s="77">
        <v>0</v>
      </c>
      <c r="J47" s="77"/>
      <c r="K47" t="s">
        <v>198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209</v>
      </c>
    </row>
    <row r="49" spans="2:2">
      <c r="B49" t="s">
        <v>271</v>
      </c>
    </row>
    <row r="50" spans="2:2">
      <c r="B50" t="s">
        <v>272</v>
      </c>
    </row>
    <row r="51" spans="2:2">
      <c r="B51" t="s">
        <v>273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998</v>
      </c>
    </row>
    <row r="3" spans="2:64">
      <c r="B3" s="2" t="s">
        <v>2</v>
      </c>
      <c r="C3" t="s">
        <v>194</v>
      </c>
    </row>
    <row r="4" spans="2:64">
      <c r="B4" s="2" t="s">
        <v>3</v>
      </c>
    </row>
    <row r="5" spans="2:64">
      <c r="B5" s="2"/>
    </row>
    <row r="7" spans="2:64" ht="26.25" customHeight="1">
      <c r="B7" s="100" t="s">
        <v>153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840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841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957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958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453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271</v>
      </c>
    </row>
    <row r="27" spans="2:15">
      <c r="B27" t="s">
        <v>272</v>
      </c>
    </row>
    <row r="28" spans="2:15">
      <c r="B28" t="s">
        <v>273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G28" sqref="G2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998</v>
      </c>
    </row>
    <row r="3" spans="2:55">
      <c r="B3" s="2" t="s">
        <v>2</v>
      </c>
      <c r="C3" t="s">
        <v>194</v>
      </c>
    </row>
    <row r="4" spans="2:55">
      <c r="B4" s="2" t="s">
        <v>3</v>
      </c>
    </row>
    <row r="5" spans="2:55">
      <c r="B5" s="2"/>
    </row>
    <row r="7" spans="2:55" ht="26.25" customHeight="1">
      <c r="B7" s="100" t="s">
        <v>156</v>
      </c>
      <c r="C7" s="101"/>
      <c r="D7" s="101"/>
      <c r="E7" s="101"/>
      <c r="F7" s="101"/>
      <c r="G7" s="101"/>
      <c r="H7" s="101"/>
      <c r="I7" s="101"/>
      <c r="J7" s="102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959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960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959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960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998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2"/>
    </row>
    <row r="5" spans="2:60">
      <c r="B5" s="2"/>
      <c r="C5" s="2"/>
    </row>
    <row r="7" spans="2:60" ht="26.25" customHeight="1">
      <c r="B7" s="100" t="s">
        <v>162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5" sqref="C2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998</v>
      </c>
    </row>
    <row r="3" spans="2:60">
      <c r="B3" s="2" t="s">
        <v>2</v>
      </c>
      <c r="C3" t="s">
        <v>194</v>
      </c>
    </row>
    <row r="4" spans="2:60">
      <c r="B4" s="2" t="s">
        <v>3</v>
      </c>
    </row>
    <row r="5" spans="2:60">
      <c r="B5" s="2"/>
    </row>
    <row r="7" spans="2:60" ht="26.25" customHeight="1">
      <c r="B7" s="100" t="s">
        <v>167</v>
      </c>
      <c r="C7" s="101"/>
      <c r="D7" s="101"/>
      <c r="E7" s="101"/>
      <c r="F7" s="101"/>
      <c r="G7" s="101"/>
      <c r="H7" s="101"/>
      <c r="I7" s="101"/>
      <c r="J7" s="101"/>
      <c r="K7" s="102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-5.94715128107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8.0718930000000006E-5</v>
      </c>
      <c r="J12" s="80">
        <v>0</v>
      </c>
      <c r="K12" s="80">
        <v>0</v>
      </c>
    </row>
    <row r="13" spans="2:60">
      <c r="B13" t="s">
        <v>961</v>
      </c>
      <c r="C13" t="s">
        <v>962</v>
      </c>
      <c r="D13" t="s">
        <v>198</v>
      </c>
      <c r="E13" t="s">
        <v>201</v>
      </c>
      <c r="F13" s="78">
        <v>6.25E-2</v>
      </c>
      <c r="G13" t="s">
        <v>102</v>
      </c>
      <c r="H13" s="78">
        <v>0</v>
      </c>
      <c r="I13" s="77">
        <v>6.0968100000000003E-5</v>
      </c>
      <c r="J13" s="78">
        <v>0</v>
      </c>
      <c r="K13" s="78">
        <v>0</v>
      </c>
    </row>
    <row r="14" spans="2:60">
      <c r="B14" t="s">
        <v>963</v>
      </c>
      <c r="C14" t="s">
        <v>964</v>
      </c>
      <c r="D14" t="s">
        <v>198</v>
      </c>
      <c r="E14" t="s">
        <v>201</v>
      </c>
      <c r="F14" s="78">
        <v>7.9000000000000001E-2</v>
      </c>
      <c r="G14" t="s">
        <v>102</v>
      </c>
      <c r="H14" s="78">
        <v>0</v>
      </c>
      <c r="I14" s="77">
        <v>1.386911E-5</v>
      </c>
      <c r="J14" s="78">
        <v>0</v>
      </c>
      <c r="K14" s="78">
        <v>0</v>
      </c>
    </row>
    <row r="15" spans="2:60">
      <c r="B15" t="s">
        <v>965</v>
      </c>
      <c r="C15" t="s">
        <v>966</v>
      </c>
      <c r="D15" t="s">
        <v>198</v>
      </c>
      <c r="E15" t="s">
        <v>201</v>
      </c>
      <c r="F15" s="78">
        <v>0</v>
      </c>
      <c r="G15" t="s">
        <v>102</v>
      </c>
      <c r="H15" s="78">
        <v>0</v>
      </c>
      <c r="I15" s="77">
        <v>1.9038099999999999E-6</v>
      </c>
      <c r="J15" s="78">
        <v>0</v>
      </c>
      <c r="K15" s="78">
        <v>0</v>
      </c>
    </row>
    <row r="16" spans="2:60">
      <c r="B16" t="s">
        <v>967</v>
      </c>
      <c r="C16" t="s">
        <v>968</v>
      </c>
      <c r="D16" t="s">
        <v>198</v>
      </c>
      <c r="E16" t="s">
        <v>201</v>
      </c>
      <c r="F16" s="78">
        <v>8.5000000000000006E-2</v>
      </c>
      <c r="G16" t="s">
        <v>102</v>
      </c>
      <c r="H16" s="78">
        <v>0</v>
      </c>
      <c r="I16" s="77">
        <v>3.9779100000000003E-6</v>
      </c>
      <c r="J16" s="78">
        <v>0</v>
      </c>
      <c r="K16" s="78">
        <v>0</v>
      </c>
    </row>
    <row r="17" spans="2:11">
      <c r="B17" s="79" t="s">
        <v>207</v>
      </c>
      <c r="D17" s="19"/>
      <c r="E17" s="19"/>
      <c r="F17" s="19"/>
      <c r="G17" s="19"/>
      <c r="H17" s="80">
        <v>0</v>
      </c>
      <c r="I17" s="81">
        <v>-5.9472319999999996</v>
      </c>
      <c r="J17" s="80">
        <v>1</v>
      </c>
      <c r="K17" s="80">
        <v>0</v>
      </c>
    </row>
    <row r="18" spans="2:11">
      <c r="B18" t="s">
        <v>969</v>
      </c>
      <c r="C18" t="s">
        <v>970</v>
      </c>
      <c r="D18" t="s">
        <v>198</v>
      </c>
      <c r="E18" t="s">
        <v>201</v>
      </c>
      <c r="F18" s="78">
        <v>0</v>
      </c>
      <c r="G18" t="s">
        <v>106</v>
      </c>
      <c r="H18" s="78">
        <v>0</v>
      </c>
      <c r="I18" s="77">
        <v>-5.9472319999999996</v>
      </c>
      <c r="J18" s="78">
        <v>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6"/>
  <sheetViews>
    <sheetView rightToLeft="1" workbookViewId="0">
      <selection activeCell="F31" sqref="F3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998</v>
      </c>
    </row>
    <row r="3" spans="2:17">
      <c r="B3" s="2" t="s">
        <v>2</v>
      </c>
      <c r="C3" t="s">
        <v>194</v>
      </c>
    </row>
    <row r="4" spans="2:17">
      <c r="B4" s="2" t="s">
        <v>3</v>
      </c>
    </row>
    <row r="5" spans="2:17">
      <c r="B5" s="2"/>
    </row>
    <row r="7" spans="2:17" ht="26.25" customHeight="1">
      <c r="B7" s="100" t="s">
        <v>169</v>
      </c>
      <c r="C7" s="101"/>
      <c r="D7" s="101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+C12+C21</f>
        <v>11541.289000000001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f>SUM(C13:C20)</f>
        <v>7180.7350000000006</v>
      </c>
    </row>
    <row r="13" spans="2:17">
      <c r="B13" t="s" vm="1">
        <v>983</v>
      </c>
      <c r="C13" s="77">
        <v>179.03199999999998</v>
      </c>
      <c r="D13" s="82" vm="4">
        <v>46614</v>
      </c>
    </row>
    <row r="14" spans="2:17">
      <c r="B14" t="s">
        <v>984</v>
      </c>
      <c r="C14" s="77">
        <v>285.351</v>
      </c>
      <c r="D14" s="82" vm="5">
        <v>44742</v>
      </c>
    </row>
    <row r="15" spans="2:17">
      <c r="B15" t="s">
        <v>985</v>
      </c>
      <c r="C15" s="77">
        <v>48.045000000000002</v>
      </c>
      <c r="D15" s="82" vm="6">
        <v>44745</v>
      </c>
    </row>
    <row r="16" spans="2:17">
      <c r="B16" t="s">
        <v>986</v>
      </c>
      <c r="C16" s="77">
        <v>941.95299999999997</v>
      </c>
      <c r="D16" s="82" vm="7">
        <v>44955</v>
      </c>
    </row>
    <row r="17" spans="2:4">
      <c r="B17" t="s" vm="2">
        <v>987</v>
      </c>
      <c r="C17" s="77">
        <v>1447.481</v>
      </c>
      <c r="D17" s="82" vm="8">
        <v>44955</v>
      </c>
    </row>
    <row r="18" spans="2:4">
      <c r="B18" t="s" vm="3">
        <v>988</v>
      </c>
      <c r="C18" s="77">
        <v>1161.268</v>
      </c>
      <c r="D18" s="82" vm="9">
        <v>45402</v>
      </c>
    </row>
    <row r="19" spans="2:4">
      <c r="B19" t="s">
        <v>989</v>
      </c>
      <c r="C19" s="77">
        <v>1117.605</v>
      </c>
      <c r="D19" s="82" vm="15">
        <v>46956</v>
      </c>
    </row>
    <row r="20" spans="2:4">
      <c r="B20" t="s">
        <v>994</v>
      </c>
      <c r="C20" s="77">
        <v>2000</v>
      </c>
      <c r="D20" s="82" vm="16">
        <v>47665</v>
      </c>
    </row>
    <row r="21" spans="2:4">
      <c r="B21" s="79" t="s">
        <v>207</v>
      </c>
      <c r="C21" s="81">
        <f>SUM(C22:C29)</f>
        <v>4360.5540000000001</v>
      </c>
    </row>
    <row r="22" spans="2:4">
      <c r="B22" s="83" t="s" vm="12">
        <v>990</v>
      </c>
      <c r="C22" s="84">
        <v>145.584</v>
      </c>
      <c r="D22" s="82">
        <v>45808</v>
      </c>
    </row>
    <row r="23" spans="2:4">
      <c r="B23" s="83" t="s" vm="13">
        <v>991</v>
      </c>
      <c r="C23" s="84">
        <v>659.03700000000003</v>
      </c>
      <c r="D23" s="82">
        <v>46386</v>
      </c>
    </row>
    <row r="24" spans="2:4">
      <c r="B24" s="83" t="s" vm="14">
        <v>992</v>
      </c>
      <c r="C24" s="84">
        <v>76.73</v>
      </c>
      <c r="D24" s="82" vm="10">
        <v>46860</v>
      </c>
    </row>
    <row r="25" spans="2:4">
      <c r="B25" s="83" t="s">
        <v>993</v>
      </c>
      <c r="C25" s="84">
        <v>60.325000000000003</v>
      </c>
      <c r="D25" s="82" vm="11">
        <v>46860</v>
      </c>
    </row>
    <row r="26" spans="2:4">
      <c r="B26" s="83" t="s">
        <v>995</v>
      </c>
      <c r="C26" s="84">
        <v>3418.8780000000002</v>
      </c>
      <c r="D26" s="82" vm="17">
        <v>48227</v>
      </c>
    </row>
  </sheetData>
  <mergeCells count="1">
    <mergeCell ref="B7:D7"/>
  </mergeCells>
  <dataValidations count="1">
    <dataValidation allowBlank="1" showInputMessage="1" showErrorMessage="1" sqref="A1:C1048576 D1:D24 E1:XFD1048576 D27: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998</v>
      </c>
    </row>
    <row r="3" spans="2:18">
      <c r="B3" s="2" t="s">
        <v>2</v>
      </c>
      <c r="C3" t="s">
        <v>194</v>
      </c>
    </row>
    <row r="4" spans="2:18">
      <c r="B4" s="2" t="s">
        <v>3</v>
      </c>
    </row>
    <row r="5" spans="2:18">
      <c r="B5" s="2"/>
    </row>
    <row r="7" spans="2:18" ht="26.25" customHeight="1">
      <c r="B7" s="100" t="s">
        <v>173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275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276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453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271</v>
      </c>
      <c r="D27" s="16"/>
    </row>
    <row r="28" spans="2:16">
      <c r="B28" t="s">
        <v>273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998</v>
      </c>
    </row>
    <row r="3" spans="2:18">
      <c r="B3" s="2" t="s">
        <v>2</v>
      </c>
      <c r="C3" t="s">
        <v>194</v>
      </c>
    </row>
    <row r="4" spans="2:18">
      <c r="B4" s="2" t="s">
        <v>3</v>
      </c>
    </row>
    <row r="5" spans="2:18">
      <c r="B5" s="2"/>
    </row>
    <row r="7" spans="2:18" ht="26.25" customHeight="1">
      <c r="B7" s="100" t="s">
        <v>177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840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841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276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453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271</v>
      </c>
      <c r="D27" s="16"/>
    </row>
    <row r="28" spans="2:16">
      <c r="B28" t="s">
        <v>273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998</v>
      </c>
    </row>
    <row r="3" spans="2:23">
      <c r="B3" s="2" t="s">
        <v>2</v>
      </c>
      <c r="C3" t="s">
        <v>194</v>
      </c>
    </row>
    <row r="4" spans="2:23">
      <c r="B4" s="2" t="s">
        <v>3</v>
      </c>
    </row>
    <row r="5" spans="2:23">
      <c r="B5" s="2"/>
    </row>
    <row r="7" spans="2:23" ht="26.25" customHeight="1">
      <c r="B7" s="100" t="s">
        <v>179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840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841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276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453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277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278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271</v>
      </c>
      <c r="D27" s="16"/>
    </row>
    <row r="28" spans="2:23">
      <c r="B28" t="s">
        <v>272</v>
      </c>
      <c r="D28" s="16"/>
    </row>
    <row r="29" spans="2:23">
      <c r="B29" t="s">
        <v>273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2023-10-31T10:43:07Z</dcterms:modified>
</cp:coreProperties>
</file>