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עסקאות עם צדדים קשורים\2022\"/>
    </mc:Choice>
  </mc:AlternateContent>
  <bookViews>
    <workbookView xWindow="0" yWindow="0" windowWidth="28800" windowHeight="12465"/>
  </bookViews>
  <sheets>
    <sheet name="צדדים קשורים" sheetId="1" r:id="rId1"/>
    <sheet name="נספח 1" sheetId="4" r:id="rId2"/>
    <sheet name="נספח 2" sheetId="5" r:id="rId3"/>
    <sheet name="נספח 3א" sheetId="6" r:id="rId4"/>
    <sheet name="נספח 3ב" sheetId="7" r:id="rId5"/>
    <sheet name="נספח 3ג" sheetId="8" r:id="rId6"/>
    <sheet name="נספח 4" sheetId="2" r:id="rId7"/>
  </sheets>
  <calcPr calcId="162913"/>
</workbook>
</file>

<file path=xl/calcChain.xml><?xml version="1.0" encoding="utf-8"?>
<calcChain xmlns="http://schemas.openxmlformats.org/spreadsheetml/2006/main">
  <c r="K18" i="8" l="1"/>
  <c r="H18" i="8"/>
  <c r="O17" i="8"/>
  <c r="N17" i="8"/>
  <c r="M17" i="8"/>
  <c r="L17" i="8"/>
  <c r="K17" i="8"/>
  <c r="H17" i="8"/>
  <c r="G12" i="2" l="1"/>
  <c r="G19" i="2"/>
  <c r="E10" i="6"/>
  <c r="F8" i="4"/>
  <c r="F15" i="4"/>
  <c r="D10" i="6"/>
  <c r="E15" i="4"/>
  <c r="K15" i="4"/>
  <c r="L18" i="8" l="1"/>
  <c r="N18" i="8" s="1"/>
  <c r="K22" i="8"/>
  <c r="I8" i="4" s="1"/>
  <c r="I15" i="4" s="1"/>
  <c r="M18" i="8"/>
  <c r="O18" i="8" s="1"/>
</calcChain>
</file>

<file path=xl/sharedStrings.xml><?xml version="1.0" encoding="utf-8"?>
<sst xmlns="http://schemas.openxmlformats.org/spreadsheetml/2006/main" count="139" uniqueCount="94">
  <si>
    <t>שם חברה</t>
  </si>
  <si>
    <t>מס' חברה</t>
  </si>
  <si>
    <t>שיעור אחזקה ע"י החברה</t>
  </si>
  <si>
    <t>איי.די.איי. הנפקות (2010) בע"מ</t>
  </si>
  <si>
    <t>51-448604-2</t>
  </si>
  <si>
    <t>צור שמיר אחזקות בע"מ</t>
  </si>
  <si>
    <t>ביטוח ישיר -השקעות פיננסיות בע"מ</t>
  </si>
  <si>
    <t xml:space="preserve">ישיר איי.די.איי. אחזקות בע"מ </t>
  </si>
  <si>
    <t>51-228005-8</t>
  </si>
  <si>
    <t>מימון ישיר מקבוצת ישיר (2006) בע"מ ח.פ 513893123</t>
  </si>
  <si>
    <t>אדגר השקעות ופיתוח בע"מ</t>
  </si>
  <si>
    <t>אדגר אחזקות בינלאומיות בע"מ</t>
  </si>
  <si>
    <t>אי.בי.סי (יד אליהו) ניהול ואחזקה בע"מ</t>
  </si>
  <si>
    <t>אי.בי.סי  (יד אליהו) ניהול חניונים בע"מ</t>
  </si>
  <si>
    <t xml:space="preserve">הערות: </t>
  </si>
  <si>
    <t>1. המידע בנוגע לחברות הפרטיות המהוות צדדים קשורים לחברה מתבסס על דיווחי הגורמים האמורים, אשר עסקאות עימם מחייבות דיווח, בהתאם לחוזר דיווח רבעוני לציבור על עסקאות והשקעות בצדדים קשורים.</t>
  </si>
  <si>
    <t>2. המידע בנוגע לשיעורי האחזקות מתבסס על פרסומי החברות בדוחות התקופתיים שלהן.</t>
  </si>
  <si>
    <t>איי די איי חברה לביטוח בע"מ</t>
  </si>
  <si>
    <t>סה"כ היקף עסקעות לפי שם צד קשור</t>
  </si>
  <si>
    <t>יתרות השקעות לסוף התקופה</t>
  </si>
  <si>
    <t>שיעור מסך נכסי ההשקעה</t>
  </si>
  <si>
    <t>עסקאות</t>
  </si>
  <si>
    <t>רכישת נ"ע בהנפקות באמצעות צד קשור (חתם או מי ששווק את ההנפקה)</t>
  </si>
  <si>
    <t>עסקעות שבוצעו בבורסה, בורסת חוץ או שוק מוסדר לרכישת או מכירת נ"ע של צד קשור</t>
  </si>
  <si>
    <t>עסקעות שבוצעו לצורך השקעה בנכסים לא סחירים של צד קשור</t>
  </si>
  <si>
    <t>עיסקאות מחוץ לבורסה, עסקאות מתואמות ועסקאות בנכסים אחרים שבוצעו מול צד קשור</t>
  </si>
  <si>
    <t>רכישות</t>
  </si>
  <si>
    <t>מכירות (-)</t>
  </si>
  <si>
    <t>באלפי ₪</t>
  </si>
  <si>
    <t>אחוזים</t>
  </si>
  <si>
    <t>נספח 2</t>
  </si>
  <si>
    <t>נספח 3א</t>
  </si>
  <si>
    <t>נספח 3ב</t>
  </si>
  <si>
    <t>נספח 3ג</t>
  </si>
  <si>
    <t>נספח 4</t>
  </si>
  <si>
    <t xml:space="preserve">סה"כ </t>
  </si>
  <si>
    <t>לא היו לחברה יתרות לדווח</t>
  </si>
  <si>
    <t>מס' נייר</t>
  </si>
  <si>
    <t>שם נייר</t>
  </si>
  <si>
    <t>רכישות (אלפי ש"ח)</t>
  </si>
  <si>
    <t>מכירות (אלפי ש"ח)</t>
  </si>
  <si>
    <t>סה''כ כללי</t>
  </si>
  <si>
    <t>לא היו לחברה עסקאות לדווח</t>
  </si>
  <si>
    <t xml:space="preserve">תאריך </t>
  </si>
  <si>
    <t>מספר נייר ערך</t>
  </si>
  <si>
    <t>שיעור מהערך הנקוב המונפק</t>
  </si>
  <si>
    <t>שער בורסה בסוף יום המסחר</t>
  </si>
  <si>
    <t>ע.נ - ישיר</t>
  </si>
  <si>
    <t>ע.נ - אתגרים</t>
  </si>
  <si>
    <t>סה"כ ע.נ שנמכר איי.די.איי חברה לביטוח בע"מ</t>
  </si>
  <si>
    <t>שווי עיסקת המכירה ישיר</t>
  </si>
  <si>
    <t>שווי עיסקת המכירה לאתגרים</t>
  </si>
  <si>
    <t>סה"כ שווי עיסקת המכירה</t>
  </si>
  <si>
    <t>נוסטרו</t>
  </si>
  <si>
    <t>משתתפות</t>
  </si>
  <si>
    <t>(אחוזים)</t>
  </si>
  <si>
    <t>ע.נ.</t>
  </si>
  <si>
    <t>שווי</t>
  </si>
  <si>
    <t>א.עסקאות מחוץ לבורסה ועסקאות מתואמות בבורסה,</t>
  </si>
  <si>
    <t>1. אג"ח ממשלתיות סחירות, לרבות מול עושה שוק - רכישות</t>
  </si>
  <si>
    <t>2. אג"ח ממשלתיות סחירות, לרבות מול עושה שוק - מכירות</t>
  </si>
  <si>
    <t>3. אג"ח קונצרני סחיר</t>
  </si>
  <si>
    <t>איגרת א</t>
  </si>
  <si>
    <t>איגרת ב'</t>
  </si>
  <si>
    <t>4. מניות וני"ע אחרים</t>
  </si>
  <si>
    <t>ב. עיסקאות בנכסים אחרים לא סחירים</t>
  </si>
  <si>
    <t>סה"כ היקף עיסקאות מול צד קשור</t>
  </si>
  <si>
    <t xml:space="preserve">סה"כ  היקף עיסקאות מול כל הצדדים הקשורים </t>
  </si>
  <si>
    <t>תאריך הנפקה</t>
  </si>
  <si>
    <t>סה"כ ע.נ.</t>
  </si>
  <si>
    <t>שעור מע.נ. מונפק</t>
  </si>
  <si>
    <t>מחיר</t>
  </si>
  <si>
    <t>שווי עסקת הרכישה</t>
  </si>
  <si>
    <t>(אלפי ₪)</t>
  </si>
  <si>
    <t xml:space="preserve">שם החתם הקשור:  ישיר בית השקעות (חיתום) בע"מ </t>
  </si>
  <si>
    <t>א. ניירות ערך סחירים</t>
  </si>
  <si>
    <t>אגרות חוב קונצרניות סחירות</t>
  </si>
  <si>
    <t>מניות וניירות ערך אחרים</t>
  </si>
  <si>
    <t>סה"כ ניירות ערך סחירים</t>
  </si>
  <si>
    <t>ב. ניירות ערך לא סחירים</t>
  </si>
  <si>
    <t>סה"כ ניירות ערך לא סחירים</t>
  </si>
  <si>
    <t>סה"כ רכישות</t>
  </si>
  <si>
    <t>נספח 3א צדדים קשורים - עסקאות שבוצעו בבורסה, סחרים של צד קשור לשנת 2020</t>
  </si>
  <si>
    <t>רכישת תיק הלוואות</t>
  </si>
  <si>
    <t>רשימת הצדדים הקשורים לאיי די איי חברה לביטוח בע"מ  נכון ליום 31.3.23</t>
  </si>
  <si>
    <t>נספח 1 - צדדים קשורים - יתרות ועיסקאות לשנת 2022 (נתונים מצרפים)</t>
  </si>
  <si>
    <t>נספח 4  -  רכישת נייר ערך בהנפקות באמצעות חתם קשור או באמצעות צד קשור ששיווק את ההנפקה לשנת 2022</t>
  </si>
  <si>
    <t>נספח 3ג  -  עסקאות מחוץ לבורסה, עסקאות מתואמות בבורסה ועיסקאות בנכסים אחרים לא סחירים שבוצעו מול צדדים קשורים  לשנת 2022</t>
  </si>
  <si>
    <t>נספח 3ב צדדים קשורים - עסקאות שבוצעו לצורך השקעה בנכסים לא סחירים של צד קשור לשנת 2022</t>
  </si>
  <si>
    <t xml:space="preserve">מימון ישיר מקבוצת ישיר (2006) בע"מ </t>
  </si>
  <si>
    <t>חברה מוחזקת</t>
  </si>
  <si>
    <t>נימה שפע ישראל בע"מ</t>
  </si>
  <si>
    <t>איי.די.איי חברה לביטוח בע"מ</t>
  </si>
  <si>
    <t>נספח 2 - צדדים קשורים - יתרות השקעה לשנת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</si>
</sst>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 * #,##0.00_ ;_ * \-#,##0.00_ ;_ * &quot;-&quot;??_ ;_ @_ "/>
    <numFmt numFmtId="164" formatCode="_ * #,##0_ ;_ * \-#,##0_ ;_ * &quot;-&quot;??_ ;_ @_ "/>
    <numFmt numFmtId="165" formatCode="###,##0.00"/>
    <numFmt numFmtId="166" formatCode="[$-1010000]m/d/yyyy;@"/>
    <numFmt numFmtId="167" formatCode="###,##0.0000"/>
    <numFmt numFmtId="168" formatCode="###,##0.00000"/>
    <numFmt numFmtId="169" formatCode="0.000%"/>
    <numFmt numFmtId="170" formatCode="##\-######\-#"/>
    <numFmt numFmtId="171" formatCode="0.0%"/>
    <numFmt numFmtId="172" formatCode="###,###"/>
    <numFmt numFmtId="173" formatCode="###,##0"/>
    <numFmt numFmtId="175" formatCode="_ * #,##0.0000_ ;_ * \-#,##0.0000_ ;_ * &quot;-&quot;??_ ;_ @_ "/>
  </numFmts>
  <fonts count="15" x14ac:knownFonts="1">
    <font>
      <sz val="10"/>
      <name val="Arial"/>
      <charset val="177"/>
    </font>
    <font>
      <sz val="10"/>
      <name val="Arial"/>
      <family val="2"/>
    </font>
    <font>
      <b/>
      <sz val="12"/>
      <name val="David"/>
      <family val="2"/>
      <charset val="177"/>
    </font>
    <font>
      <b/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name val="David"/>
      <family val="2"/>
      <charset val="177"/>
    </font>
    <font>
      <sz val="8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0"/>
      <name val="David"/>
      <family val="2"/>
      <charset val="177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72"/>
      </patternFill>
    </fill>
    <fill>
      <patternFill patternType="solid">
        <fgColor theme="0" tint="-0.3499862666707357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10">
    <xf numFmtId="0" fontId="0" fillId="0" borderId="0" xfId="0"/>
    <xf numFmtId="0" fontId="2" fillId="0" borderId="0" xfId="0" applyFont="1" applyFill="1"/>
    <xf numFmtId="0" fontId="2" fillId="0" borderId="0" xfId="0" applyFont="1"/>
    <xf numFmtId="164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horizontal="right" wrapText="1"/>
    </xf>
    <xf numFmtId="164" fontId="0" fillId="2" borderId="3" xfId="0" applyNumberFormat="1" applyFill="1" applyBorder="1" applyAlignment="1">
      <alignment horizontal="right" wrapText="1"/>
    </xf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4" fillId="2" borderId="7" xfId="0" applyFont="1" applyFill="1" applyBorder="1" applyAlignment="1">
      <alignment horizontal="right" wrapText="1"/>
    </xf>
    <xf numFmtId="0" fontId="0" fillId="0" borderId="5" xfId="0" applyBorder="1"/>
    <xf numFmtId="164" fontId="0" fillId="0" borderId="6" xfId="0" applyNumberFormat="1" applyBorder="1"/>
    <xf numFmtId="0" fontId="3" fillId="2" borderId="7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0" fillId="2" borderId="7" xfId="0" applyFill="1" applyBorder="1"/>
    <xf numFmtId="164" fontId="1" fillId="0" borderId="6" xfId="1" applyNumberFormat="1" applyBorder="1"/>
    <xf numFmtId="164" fontId="3" fillId="0" borderId="6" xfId="1" applyNumberFormat="1" applyFont="1" applyBorder="1"/>
    <xf numFmtId="0" fontId="3" fillId="2" borderId="8" xfId="0" applyFont="1" applyFill="1" applyBorder="1" applyAlignment="1">
      <alignment horizontal="right"/>
    </xf>
    <xf numFmtId="0" fontId="0" fillId="2" borderId="9" xfId="0" applyFill="1" applyBorder="1"/>
    <xf numFmtId="165" fontId="0" fillId="0" borderId="0" xfId="0" applyNumberFormat="1" applyBorder="1" applyAlignment="1">
      <alignment horizontal="right" vertical="center"/>
    </xf>
    <xf numFmtId="0" fontId="0" fillId="0" borderId="0" xfId="0" applyFill="1" applyBorder="1"/>
    <xf numFmtId="0" fontId="0" fillId="0" borderId="0" xfId="0" applyNumberFormat="1" applyBorder="1" applyAlignment="1">
      <alignment horizontal="right" vertical="center"/>
    </xf>
    <xf numFmtId="0" fontId="0" fillId="0" borderId="0" xfId="0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167" fontId="0" fillId="0" borderId="0" xfId="0" applyNumberFormat="1" applyBorder="1" applyAlignment="1">
      <alignment horizontal="right" vertical="center"/>
    </xf>
    <xf numFmtId="168" fontId="0" fillId="0" borderId="0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0" fillId="0" borderId="0" xfId="0" applyNumberFormat="1" applyFill="1" applyBorder="1"/>
    <xf numFmtId="0" fontId="3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 wrapText="1"/>
    </xf>
    <xf numFmtId="16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3" fontId="0" fillId="0" borderId="5" xfId="0" applyNumberFormat="1" applyBorder="1"/>
    <xf numFmtId="3" fontId="0" fillId="2" borderId="5" xfId="0" applyNumberFormat="1" applyFill="1" applyBorder="1"/>
    <xf numFmtId="3" fontId="0" fillId="2" borderId="9" xfId="0" applyNumberFormat="1" applyFill="1" applyBorder="1"/>
    <xf numFmtId="0" fontId="0" fillId="2" borderId="10" xfId="0" applyFill="1" applyBorder="1" applyAlignment="1">
      <alignment horizontal="right" wrapText="1"/>
    </xf>
    <xf numFmtId="0" fontId="0" fillId="2" borderId="11" xfId="0" applyFill="1" applyBorder="1" applyAlignment="1">
      <alignment horizontal="center"/>
    </xf>
    <xf numFmtId="3" fontId="0" fillId="0" borderId="11" xfId="0" applyNumberFormat="1" applyBorder="1"/>
    <xf numFmtId="3" fontId="0" fillId="2" borderId="11" xfId="0" applyNumberFormat="1" applyFill="1" applyBorder="1"/>
    <xf numFmtId="164" fontId="2" fillId="0" borderId="0" xfId="1" applyNumberFormat="1" applyFont="1"/>
    <xf numFmtId="0" fontId="2" fillId="0" borderId="0" xfId="0" applyFont="1" applyAlignment="1">
      <alignment horizontal="right" vertical="center"/>
    </xf>
    <xf numFmtId="9" fontId="0" fillId="0" borderId="11" xfId="2" applyFont="1" applyBorder="1"/>
    <xf numFmtId="9" fontId="0" fillId="2" borderId="11" xfId="2" applyFont="1" applyFill="1" applyBorder="1"/>
    <xf numFmtId="9" fontId="0" fillId="2" borderId="12" xfId="2" applyFont="1" applyFill="1" applyBorder="1"/>
    <xf numFmtId="164" fontId="6" fillId="0" borderId="6" xfId="1" applyNumberFormat="1" applyFont="1" applyBorder="1"/>
    <xf numFmtId="0" fontId="0" fillId="0" borderId="0" xfId="0" applyAlignment="1">
      <alignment horizontal="center"/>
    </xf>
    <xf numFmtId="0" fontId="5" fillId="2" borderId="13" xfId="0" applyFont="1" applyFill="1" applyBorder="1" applyAlignment="1">
      <alignment horizontal="right"/>
    </xf>
    <xf numFmtId="164" fontId="3" fillId="0" borderId="0" xfId="1" applyNumberFormat="1" applyFont="1" applyBorder="1"/>
    <xf numFmtId="164" fontId="0" fillId="2" borderId="3" xfId="0" applyNumberFormat="1" applyFill="1" applyBorder="1" applyAlignment="1">
      <alignment horizontal="center" wrapText="1"/>
    </xf>
    <xf numFmtId="9" fontId="0" fillId="0" borderId="5" xfId="2" applyFont="1" applyBorder="1"/>
    <xf numFmtId="0" fontId="5" fillId="2" borderId="7" xfId="0" applyFont="1" applyFill="1" applyBorder="1" applyAlignment="1">
      <alignment horizontal="right" readingOrder="2"/>
    </xf>
    <xf numFmtId="9" fontId="0" fillId="2" borderId="5" xfId="2" applyFont="1" applyFill="1" applyBorder="1"/>
    <xf numFmtId="164" fontId="0" fillId="2" borderId="6" xfId="0" applyNumberFormat="1" applyFill="1" applyBorder="1"/>
    <xf numFmtId="14" fontId="1" fillId="2" borderId="5" xfId="1" applyNumberFormat="1" applyFill="1" applyBorder="1"/>
    <xf numFmtId="0" fontId="1" fillId="2" borderId="5" xfId="1" applyNumberFormat="1" applyFill="1" applyBorder="1"/>
    <xf numFmtId="9" fontId="1" fillId="2" borderId="5" xfId="2" applyFill="1" applyBorder="1"/>
    <xf numFmtId="9" fontId="1" fillId="2" borderId="11" xfId="2" applyFill="1" applyBorder="1"/>
    <xf numFmtId="164" fontId="1" fillId="2" borderId="6" xfId="1" applyNumberFormat="1" applyFill="1" applyBorder="1"/>
    <xf numFmtId="0" fontId="1" fillId="0" borderId="5" xfId="1" applyNumberFormat="1" applyBorder="1"/>
    <xf numFmtId="169" fontId="1" fillId="0" borderId="5" xfId="2" applyNumberFormat="1" applyBorder="1"/>
    <xf numFmtId="169" fontId="1" fillId="0" borderId="11" xfId="2" applyNumberFormat="1" applyBorder="1"/>
    <xf numFmtId="14" fontId="1" fillId="0" borderId="5" xfId="1" applyNumberFormat="1" applyFont="1" applyBorder="1"/>
    <xf numFmtId="10" fontId="1" fillId="0" borderId="5" xfId="2" applyNumberFormat="1" applyBorder="1"/>
    <xf numFmtId="10" fontId="1" fillId="0" borderId="11" xfId="2" applyNumberFormat="1" applyBorder="1"/>
    <xf numFmtId="10" fontId="1" fillId="0" borderId="5" xfId="2" applyNumberFormat="1" applyFill="1" applyBorder="1"/>
    <xf numFmtId="10" fontId="1" fillId="0" borderId="11" xfId="2" applyNumberFormat="1" applyFill="1" applyBorder="1"/>
    <xf numFmtId="10" fontId="1" fillId="2" borderId="5" xfId="2" applyNumberFormat="1" applyFill="1" applyBorder="1"/>
    <xf numFmtId="10" fontId="1" fillId="2" borderId="11" xfId="2" applyNumberFormat="1" applyFill="1" applyBorder="1"/>
    <xf numFmtId="164" fontId="3" fillId="2" borderId="6" xfId="1" applyNumberFormat="1" applyFont="1" applyFill="1" applyBorder="1"/>
    <xf numFmtId="9" fontId="0" fillId="2" borderId="9" xfId="2" applyFont="1" applyFill="1" applyBorder="1"/>
    <xf numFmtId="164" fontId="6" fillId="2" borderId="6" xfId="1" applyNumberFormat="1" applyFont="1" applyFill="1" applyBorder="1"/>
    <xf numFmtId="9" fontId="0" fillId="0" borderId="0" xfId="2" applyFont="1"/>
    <xf numFmtId="0" fontId="0" fillId="0" borderId="0" xfId="0" applyBorder="1"/>
    <xf numFmtId="164" fontId="0" fillId="0" borderId="0" xfId="0" applyNumberFormat="1" applyBorder="1"/>
    <xf numFmtId="165" fontId="7" fillId="0" borderId="0" xfId="0" applyNumberFormat="1" applyFont="1" applyBorder="1" applyAlignment="1">
      <alignment horizontal="right" vertical="center" wrapText="1"/>
    </xf>
    <xf numFmtId="14" fontId="7" fillId="0" borderId="0" xfId="0" applyNumberFormat="1" applyFont="1" applyBorder="1" applyAlignment="1">
      <alignment horizontal="right" vertical="center" wrapText="1"/>
    </xf>
    <xf numFmtId="10" fontId="0" fillId="0" borderId="0" xfId="2" applyNumberFormat="1" applyFont="1" applyBorder="1"/>
    <xf numFmtId="164" fontId="1" fillId="0" borderId="0" xfId="1" applyNumberFormat="1" applyFill="1" applyBorder="1"/>
    <xf numFmtId="166" fontId="1" fillId="0" borderId="0" xfId="1" applyNumberFormat="1" applyFill="1" applyBorder="1"/>
    <xf numFmtId="0" fontId="1" fillId="0" borderId="0" xfId="1" applyNumberFormat="1" applyFill="1" applyBorder="1"/>
    <xf numFmtId="10" fontId="1" fillId="0" borderId="0" xfId="2" applyNumberFormat="1" applyFill="1" applyBorder="1"/>
    <xf numFmtId="4" fontId="1" fillId="0" borderId="0" xfId="1" applyNumberFormat="1" applyFill="1" applyBorder="1"/>
    <xf numFmtId="164" fontId="0" fillId="0" borderId="0" xfId="0" applyNumberFormat="1" applyFill="1" applyBorder="1" applyAlignment="1">
      <alignment horizontal="right" vertical="center"/>
    </xf>
    <xf numFmtId="3" fontId="1" fillId="0" borderId="0" xfId="1" applyNumberFormat="1" applyFill="1" applyBorder="1"/>
    <xf numFmtId="0" fontId="7" fillId="0" borderId="0" xfId="0" applyNumberFormat="1" applyFont="1" applyBorder="1" applyAlignment="1">
      <alignment horizontal="right" vertical="center"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4" fontId="0" fillId="0" borderId="5" xfId="1" applyNumberFormat="1" applyFont="1" applyBorder="1"/>
    <xf numFmtId="171" fontId="0" fillId="0" borderId="11" xfId="2" applyNumberFormat="1" applyFont="1" applyBorder="1"/>
    <xf numFmtId="172" fontId="9" fillId="0" borderId="7" xfId="0" applyNumberFormat="1" applyFont="1" applyBorder="1" applyAlignment="1">
      <alignment horizontal="right" vertical="center"/>
    </xf>
    <xf numFmtId="172" fontId="10" fillId="0" borderId="6" xfId="0" applyNumberFormat="1" applyFont="1" applyBorder="1" applyAlignment="1">
      <alignment horizontal="right" vertical="center"/>
    </xf>
    <xf numFmtId="164" fontId="9" fillId="0" borderId="7" xfId="1" applyNumberFormat="1" applyFont="1" applyBorder="1" applyAlignment="1">
      <alignment horizontal="right" vertical="center"/>
    </xf>
    <xf numFmtId="164" fontId="10" fillId="0" borderId="6" xfId="1" applyNumberFormat="1" applyFont="1" applyBorder="1" applyAlignment="1">
      <alignment horizontal="right" vertical="center"/>
    </xf>
    <xf numFmtId="164" fontId="0" fillId="0" borderId="9" xfId="1" applyNumberFormat="1" applyFont="1" applyBorder="1"/>
    <xf numFmtId="171" fontId="0" fillId="0" borderId="16" xfId="2" applyNumberFormat="1" applyFont="1" applyBorder="1"/>
    <xf numFmtId="0" fontId="9" fillId="0" borderId="8" xfId="0" applyFont="1" applyBorder="1" applyAlignment="1"/>
    <xf numFmtId="0" fontId="10" fillId="0" borderId="17" xfId="0" applyFont="1" applyBorder="1" applyAlignment="1"/>
    <xf numFmtId="164" fontId="9" fillId="0" borderId="8" xfId="1" applyNumberFormat="1" applyFont="1" applyBorder="1" applyAlignment="1"/>
    <xf numFmtId="164" fontId="10" fillId="0" borderId="17" xfId="1" applyNumberFormat="1" applyFont="1" applyBorder="1" applyAlignment="1"/>
    <xf numFmtId="3" fontId="3" fillId="0" borderId="18" xfId="0" applyNumberFormat="1" applyFont="1" applyBorder="1"/>
    <xf numFmtId="3" fontId="1" fillId="0" borderId="15" xfId="2" applyNumberFormat="1" applyFill="1" applyBorder="1"/>
    <xf numFmtId="0" fontId="0" fillId="0" borderId="19" xfId="0" applyFill="1" applyBorder="1"/>
    <xf numFmtId="3" fontId="0" fillId="0" borderId="19" xfId="0" applyNumberFormat="1" applyFill="1" applyBorder="1"/>
    <xf numFmtId="9" fontId="0" fillId="0" borderId="15" xfId="2" applyFont="1" applyFill="1" applyBorder="1"/>
    <xf numFmtId="3" fontId="0" fillId="0" borderId="15" xfId="0" applyNumberFormat="1" applyFill="1" applyBorder="1"/>
    <xf numFmtId="164" fontId="1" fillId="0" borderId="20" xfId="1" applyNumberFormat="1" applyFill="1" applyBorder="1"/>
    <xf numFmtId="0" fontId="0" fillId="2" borderId="13" xfId="0" applyFill="1" applyBorder="1"/>
    <xf numFmtId="9" fontId="0" fillId="2" borderId="16" xfId="2" applyFont="1" applyFill="1" applyBorder="1"/>
    <xf numFmtId="3" fontId="0" fillId="2" borderId="16" xfId="0" applyNumberFormat="1" applyFill="1" applyBorder="1"/>
    <xf numFmtId="164" fontId="6" fillId="0" borderId="17" xfId="1" applyNumberFormat="1" applyFont="1" applyBorder="1"/>
    <xf numFmtId="173" fontId="0" fillId="0" borderId="0" xfId="0" applyNumberFormat="1" applyBorder="1" applyAlignment="1">
      <alignment horizontal="right" vertical="center"/>
    </xf>
    <xf numFmtId="164" fontId="1" fillId="0" borderId="0" xfId="1" applyNumberFormat="1" applyBorder="1"/>
    <xf numFmtId="164" fontId="6" fillId="0" borderId="0" xfId="1" applyNumberFormat="1" applyFont="1" applyBorder="1"/>
    <xf numFmtId="0" fontId="13" fillId="0" borderId="0" xfId="0" applyFont="1"/>
    <xf numFmtId="1" fontId="0" fillId="0" borderId="5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center" vertical="top"/>
    </xf>
    <xf numFmtId="172" fontId="11" fillId="3" borderId="5" xfId="0" applyNumberFormat="1" applyFont="1" applyFill="1" applyBorder="1" applyAlignment="1">
      <alignment horizontal="center" vertical="center"/>
    </xf>
    <xf numFmtId="0" fontId="14" fillId="0" borderId="5" xfId="0" applyFont="1" applyBorder="1"/>
    <xf numFmtId="0" fontId="12" fillId="0" borderId="5" xfId="0" applyFont="1" applyBorder="1" applyAlignment="1">
      <alignment horizontal="right" vertical="center"/>
    </xf>
    <xf numFmtId="165" fontId="0" fillId="0" borderId="5" xfId="0" applyNumberFormat="1" applyBorder="1" applyAlignment="1">
      <alignment horizontal="right" vertical="center"/>
    </xf>
    <xf numFmtId="172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64" fontId="3" fillId="0" borderId="5" xfId="0" applyNumberFormat="1" applyFont="1" applyBorder="1"/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/>
    </xf>
    <xf numFmtId="170" fontId="14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0" fontId="3" fillId="0" borderId="0" xfId="0" applyFont="1" applyAlignment="1">
      <alignment horizontal="right" wrapText="1" readingOrder="2"/>
    </xf>
    <xf numFmtId="172" fontId="14" fillId="0" borderId="6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/>
    </xf>
    <xf numFmtId="9" fontId="0" fillId="0" borderId="0" xfId="0" applyNumberFormat="1"/>
    <xf numFmtId="14" fontId="0" fillId="0" borderId="5" xfId="0" applyNumberFormat="1" applyBorder="1"/>
    <xf numFmtId="0" fontId="14" fillId="0" borderId="0" xfId="0" applyFont="1" applyAlignment="1">
      <alignment horizontal="right" readingOrder="2"/>
    </xf>
    <xf numFmtId="0" fontId="3" fillId="4" borderId="21" xfId="0" applyFont="1" applyFill="1" applyBorder="1" applyAlignment="1">
      <alignment horizontal="right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right"/>
    </xf>
    <xf numFmtId="10" fontId="0" fillId="0" borderId="0" xfId="0" applyNumberFormat="1"/>
    <xf numFmtId="164" fontId="0" fillId="0" borderId="0" xfId="1" applyNumberFormat="1" applyFont="1" applyBorder="1" applyAlignment="1">
      <alignment horizontal="right" vertical="center"/>
    </xf>
    <xf numFmtId="164" fontId="0" fillId="0" borderId="0" xfId="1" applyNumberFormat="1" applyFont="1"/>
    <xf numFmtId="164" fontId="0" fillId="0" borderId="18" xfId="0" applyNumberFormat="1" applyBorder="1"/>
    <xf numFmtId="164" fontId="14" fillId="0" borderId="7" xfId="1" applyNumberFormat="1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right" vertical="center"/>
    </xf>
    <xf numFmtId="172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0" fillId="2" borderId="11" xfId="0" applyFill="1" applyBorder="1"/>
    <xf numFmtId="164" fontId="0" fillId="0" borderId="0" xfId="1" applyNumberFormat="1" applyFont="1" applyFill="1" applyBorder="1"/>
    <xf numFmtId="165" fontId="1" fillId="0" borderId="0" xfId="3" applyNumberFormat="1" applyAlignment="1">
      <alignment horizontal="right" vertical="center"/>
    </xf>
    <xf numFmtId="175" fontId="0" fillId="0" borderId="0" xfId="1" applyNumberFormat="1" applyFont="1"/>
    <xf numFmtId="175" fontId="0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38" xfId="0" applyFont="1" applyFill="1" applyBorder="1" applyAlignment="1"/>
    <xf numFmtId="0" fontId="3" fillId="0" borderId="39" xfId="0" applyFont="1" applyFill="1" applyBorder="1" applyAlignment="1"/>
    <xf numFmtId="164" fontId="0" fillId="0" borderId="40" xfId="1" applyNumberFormat="1" applyFont="1" applyBorder="1" applyAlignment="1">
      <alignment horizontal="center"/>
    </xf>
    <xf numFmtId="164" fontId="0" fillId="0" borderId="41" xfId="1" applyNumberFormat="1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4" fontId="3" fillId="0" borderId="40" xfId="1" applyNumberFormat="1" applyFont="1" applyBorder="1" applyAlignment="1">
      <alignment readingOrder="1"/>
    </xf>
    <xf numFmtId="164" fontId="3" fillId="0" borderId="41" xfId="1" applyNumberFormat="1" applyFont="1" applyBorder="1" applyAlignment="1">
      <alignment readingOrder="1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164" fontId="0" fillId="0" borderId="42" xfId="1" applyNumberFormat="1" applyFont="1" applyBorder="1" applyAlignment="1">
      <alignment horizontal="center"/>
    </xf>
    <xf numFmtId="164" fontId="0" fillId="0" borderId="43" xfId="1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164" fontId="3" fillId="0" borderId="42" xfId="1" applyNumberFormat="1" applyFont="1" applyBorder="1" applyAlignment="1">
      <alignment horizontal="center"/>
    </xf>
    <xf numFmtId="164" fontId="3" fillId="0" borderId="43" xfId="1" applyNumberFormat="1" applyFont="1" applyBorder="1" applyAlignment="1">
      <alignment horizontal="center"/>
    </xf>
    <xf numFmtId="0" fontId="3" fillId="0" borderId="7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5" fontId="7" fillId="0" borderId="0" xfId="0" applyNumberFormat="1" applyFont="1" applyAlignment="1">
      <alignment horizontal="right" vertical="center" wrapText="1"/>
    </xf>
    <xf numFmtId="164" fontId="0" fillId="2" borderId="38" xfId="0" applyNumberFormat="1" applyFill="1" applyBorder="1" applyAlignment="1">
      <alignment horizontal="center" wrapText="1"/>
    </xf>
    <xf numFmtId="164" fontId="0" fillId="2" borderId="44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4" borderId="22" xfId="0" applyFont="1" applyFill="1" applyBorder="1" applyAlignment="1">
      <alignment horizontal="right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rightToLeft="1" tabSelected="1" zoomScaleNormal="100" workbookViewId="0">
      <selection activeCell="A31" sqref="A31"/>
    </sheetView>
  </sheetViews>
  <sheetFormatPr defaultRowHeight="12.75" x14ac:dyDescent="0.2"/>
  <cols>
    <col min="1" max="1" width="62.42578125" bestFit="1" customWidth="1"/>
    <col min="2" max="2" width="50.7109375" customWidth="1"/>
    <col min="3" max="3" width="12.85546875" style="49" customWidth="1"/>
    <col min="4" max="4" width="93" customWidth="1"/>
    <col min="6" max="6" width="14" customWidth="1"/>
  </cols>
  <sheetData>
    <row r="1" spans="1:4" ht="15.75" x14ac:dyDescent="0.25">
      <c r="A1" s="1" t="s">
        <v>84</v>
      </c>
      <c r="B1" s="1"/>
      <c r="C1" s="129"/>
    </row>
    <row r="2" spans="1:4" ht="13.5" thickBot="1" x14ac:dyDescent="0.25">
      <c r="C2" s="157"/>
    </row>
    <row r="3" spans="1:4" ht="13.5" thickBot="1" x14ac:dyDescent="0.25">
      <c r="A3" s="138" t="s">
        <v>0</v>
      </c>
      <c r="B3" s="209" t="s">
        <v>90</v>
      </c>
      <c r="C3" s="139" t="s">
        <v>1</v>
      </c>
      <c r="D3" s="140" t="s">
        <v>2</v>
      </c>
    </row>
    <row r="4" spans="1:4" x14ac:dyDescent="0.2">
      <c r="A4" t="s">
        <v>5</v>
      </c>
      <c r="B4" t="s">
        <v>6</v>
      </c>
      <c r="C4" s="130">
        <v>520025586</v>
      </c>
      <c r="D4" s="141">
        <v>0.87870000000000004</v>
      </c>
    </row>
    <row r="5" spans="1:4" ht="13.5" thickBot="1" x14ac:dyDescent="0.25">
      <c r="B5" t="s">
        <v>10</v>
      </c>
      <c r="C5" s="130">
        <v>520035171</v>
      </c>
      <c r="D5" s="141">
        <v>3.9199999999999999E-2</v>
      </c>
    </row>
    <row r="6" spans="1:4" ht="13.5" thickBot="1" x14ac:dyDescent="0.25">
      <c r="A6" s="138" t="s">
        <v>0</v>
      </c>
      <c r="B6" s="209" t="s">
        <v>90</v>
      </c>
      <c r="C6" s="139" t="s">
        <v>1</v>
      </c>
      <c r="D6" s="140" t="s">
        <v>2</v>
      </c>
    </row>
    <row r="7" spans="1:4" x14ac:dyDescent="0.2">
      <c r="A7" t="s">
        <v>6</v>
      </c>
      <c r="B7" t="s">
        <v>7</v>
      </c>
      <c r="C7" s="130" t="s">
        <v>8</v>
      </c>
      <c r="D7" s="141">
        <v>1</v>
      </c>
    </row>
    <row r="8" spans="1:4" x14ac:dyDescent="0.2">
      <c r="B8" t="s">
        <v>9</v>
      </c>
      <c r="C8" s="130">
        <v>513884064</v>
      </c>
      <c r="D8" s="141">
        <v>9.7000000000000003E-3</v>
      </c>
    </row>
    <row r="9" spans="1:4" x14ac:dyDescent="0.2">
      <c r="B9" t="s">
        <v>10</v>
      </c>
      <c r="C9" s="130">
        <v>520035171</v>
      </c>
      <c r="D9" s="141">
        <v>4.7000000000000002E-3</v>
      </c>
    </row>
    <row r="10" spans="1:4" ht="13.5" thickBot="1" x14ac:dyDescent="0.25">
      <c r="B10" t="s">
        <v>91</v>
      </c>
      <c r="C10" s="130">
        <v>515228617</v>
      </c>
      <c r="D10" s="141">
        <v>0.6835</v>
      </c>
    </row>
    <row r="11" spans="1:4" ht="13.5" thickBot="1" x14ac:dyDescent="0.25">
      <c r="A11" s="138" t="s">
        <v>0</v>
      </c>
      <c r="B11" s="209" t="s">
        <v>90</v>
      </c>
      <c r="C11" s="139" t="s">
        <v>1</v>
      </c>
      <c r="D11" s="140" t="s">
        <v>2</v>
      </c>
    </row>
    <row r="12" spans="1:4" x14ac:dyDescent="0.2">
      <c r="A12" t="s">
        <v>7</v>
      </c>
      <c r="B12" t="s">
        <v>92</v>
      </c>
      <c r="C12" s="130">
        <v>513910703</v>
      </c>
      <c r="D12" s="141">
        <v>0.48470000000000002</v>
      </c>
    </row>
    <row r="13" spans="1:4" x14ac:dyDescent="0.2">
      <c r="B13" t="s">
        <v>9</v>
      </c>
      <c r="C13" s="130">
        <v>513884064</v>
      </c>
      <c r="D13" s="141">
        <v>0.43109999999999998</v>
      </c>
    </row>
    <row r="14" spans="1:4" ht="13.5" thickBot="1" x14ac:dyDescent="0.25">
      <c r="B14" t="s">
        <v>10</v>
      </c>
      <c r="C14" s="130">
        <v>520035171</v>
      </c>
      <c r="D14" s="141">
        <v>0.437</v>
      </c>
    </row>
    <row r="15" spans="1:4" ht="13.5" thickBot="1" x14ac:dyDescent="0.25">
      <c r="A15" s="138" t="s">
        <v>0</v>
      </c>
      <c r="B15" s="209" t="s">
        <v>90</v>
      </c>
      <c r="C15" s="139" t="s">
        <v>1</v>
      </c>
      <c r="D15" s="140" t="s">
        <v>2</v>
      </c>
    </row>
    <row r="16" spans="1:4" ht="13.5" thickBot="1" x14ac:dyDescent="0.25">
      <c r="A16" t="s">
        <v>92</v>
      </c>
      <c r="B16" t="s">
        <v>3</v>
      </c>
      <c r="C16" s="141" t="s">
        <v>4</v>
      </c>
      <c r="D16" s="141">
        <v>1</v>
      </c>
    </row>
    <row r="17" spans="1:4" ht="13.5" thickBot="1" x14ac:dyDescent="0.25">
      <c r="A17" s="138" t="s">
        <v>0</v>
      </c>
      <c r="B17" s="209" t="s">
        <v>90</v>
      </c>
      <c r="C17" s="139" t="s">
        <v>1</v>
      </c>
      <c r="D17" s="140" t="s">
        <v>2</v>
      </c>
    </row>
    <row r="18" spans="1:4" x14ac:dyDescent="0.2">
      <c r="A18" t="s">
        <v>11</v>
      </c>
      <c r="C18" s="130">
        <v>511774655</v>
      </c>
      <c r="D18" s="141">
        <v>1</v>
      </c>
    </row>
    <row r="19" spans="1:4" x14ac:dyDescent="0.2">
      <c r="A19" t="s">
        <v>12</v>
      </c>
      <c r="C19" s="130">
        <v>512751983</v>
      </c>
      <c r="D19" s="141">
        <v>1</v>
      </c>
    </row>
    <row r="20" spans="1:4" x14ac:dyDescent="0.2">
      <c r="A20" t="s">
        <v>13</v>
      </c>
      <c r="C20" s="130">
        <v>512759341</v>
      </c>
      <c r="D20" s="141">
        <v>1</v>
      </c>
    </row>
    <row r="21" spans="1:4" x14ac:dyDescent="0.2">
      <c r="A21" s="134"/>
      <c r="B21" s="134"/>
      <c r="C21" s="131"/>
      <c r="D21" s="135"/>
    </row>
    <row r="22" spans="1:4" x14ac:dyDescent="0.2">
      <c r="A22" s="132" t="s">
        <v>14</v>
      </c>
      <c r="B22" s="132"/>
      <c r="C22" s="157"/>
    </row>
    <row r="23" spans="1:4" x14ac:dyDescent="0.2">
      <c r="A23" s="137" t="s">
        <v>15</v>
      </c>
      <c r="B23" s="137"/>
      <c r="C23" s="157"/>
    </row>
    <row r="24" spans="1:4" x14ac:dyDescent="0.2">
      <c r="A24" s="137" t="s">
        <v>16</v>
      </c>
      <c r="B24" s="137"/>
      <c r="C24" s="157"/>
    </row>
    <row r="25" spans="1:4" x14ac:dyDescent="0.2">
      <c r="C25" s="157"/>
    </row>
  </sheetData>
  <phoneticPr fontId="8" type="noConversion"/>
  <pageMargins left="0.75" right="0.75" top="1" bottom="1" header="0.5" footer="0.5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rightToLeft="1" workbookViewId="0">
      <selection activeCell="D22" sqref="D22"/>
    </sheetView>
  </sheetViews>
  <sheetFormatPr defaultRowHeight="12.75" x14ac:dyDescent="0.2"/>
  <cols>
    <col min="2" max="2" width="29.85546875" customWidth="1"/>
    <col min="3" max="3" width="11.28515625" bestFit="1" customWidth="1"/>
    <col min="7" max="7" width="10.28515625" bestFit="1" customWidth="1"/>
    <col min="9" max="9" width="11.28515625" bestFit="1" customWidth="1"/>
  </cols>
  <sheetData>
    <row r="1" spans="1:12" ht="15.75" x14ac:dyDescent="0.25">
      <c r="B1" s="2" t="s">
        <v>85</v>
      </c>
    </row>
    <row r="2" spans="1:12" ht="16.5" thickBot="1" x14ac:dyDescent="0.3">
      <c r="A2" s="2" t="s">
        <v>17</v>
      </c>
    </row>
    <row r="3" spans="1:12" ht="12.75" customHeight="1" thickBot="1" x14ac:dyDescent="0.25">
      <c r="A3" s="172" t="s">
        <v>18</v>
      </c>
      <c r="B3" s="173"/>
      <c r="C3" s="178" t="s">
        <v>19</v>
      </c>
      <c r="D3" s="178" t="s">
        <v>20</v>
      </c>
      <c r="E3" s="160" t="s">
        <v>21</v>
      </c>
      <c r="F3" s="161"/>
      <c r="G3" s="161"/>
      <c r="H3" s="161"/>
      <c r="I3" s="161"/>
      <c r="J3" s="162"/>
      <c r="K3" s="185" t="s">
        <v>22</v>
      </c>
      <c r="L3" s="186"/>
    </row>
    <row r="4" spans="1:12" ht="98.25" customHeight="1" x14ac:dyDescent="0.2">
      <c r="A4" s="174"/>
      <c r="B4" s="175"/>
      <c r="C4" s="179"/>
      <c r="D4" s="179"/>
      <c r="E4" s="191" t="s">
        <v>23</v>
      </c>
      <c r="F4" s="192"/>
      <c r="G4" s="191" t="s">
        <v>24</v>
      </c>
      <c r="H4" s="192"/>
      <c r="I4" s="191" t="s">
        <v>25</v>
      </c>
      <c r="J4" s="192"/>
      <c r="K4" s="187"/>
      <c r="L4" s="188"/>
    </row>
    <row r="5" spans="1:12" ht="16.5" customHeight="1" thickBot="1" x14ac:dyDescent="0.25">
      <c r="A5" s="174"/>
      <c r="B5" s="175"/>
      <c r="C5" s="180"/>
      <c r="D5" s="180"/>
      <c r="E5" s="146" t="s">
        <v>26</v>
      </c>
      <c r="F5" s="147" t="s">
        <v>27</v>
      </c>
      <c r="G5" s="146" t="s">
        <v>26</v>
      </c>
      <c r="H5" s="147" t="s">
        <v>27</v>
      </c>
      <c r="I5" s="146" t="s">
        <v>26</v>
      </c>
      <c r="J5" s="147" t="s">
        <v>27</v>
      </c>
      <c r="K5" s="189"/>
      <c r="L5" s="190"/>
    </row>
    <row r="6" spans="1:12" x14ac:dyDescent="0.2">
      <c r="A6" s="174"/>
      <c r="B6" s="175"/>
      <c r="C6" s="89" t="s">
        <v>28</v>
      </c>
      <c r="D6" s="90" t="s">
        <v>29</v>
      </c>
      <c r="E6" s="163" t="s">
        <v>28</v>
      </c>
      <c r="F6" s="164"/>
      <c r="G6" s="163" t="s">
        <v>28</v>
      </c>
      <c r="H6" s="164"/>
      <c r="I6" s="163" t="s">
        <v>28</v>
      </c>
      <c r="J6" s="164"/>
      <c r="K6" s="158" t="s">
        <v>28</v>
      </c>
      <c r="L6" s="159"/>
    </row>
    <row r="7" spans="1:12" ht="13.5" thickBot="1" x14ac:dyDescent="0.25">
      <c r="A7" s="176"/>
      <c r="B7" s="177"/>
      <c r="C7" s="181" t="s">
        <v>30</v>
      </c>
      <c r="D7" s="182"/>
      <c r="E7" s="183" t="s">
        <v>31</v>
      </c>
      <c r="F7" s="184"/>
      <c r="G7" s="183" t="s">
        <v>32</v>
      </c>
      <c r="H7" s="184"/>
      <c r="I7" s="183" t="s">
        <v>33</v>
      </c>
      <c r="J7" s="184"/>
      <c r="K7" s="165" t="s">
        <v>34</v>
      </c>
      <c r="L7" s="164"/>
    </row>
    <row r="8" spans="1:12" x14ac:dyDescent="0.2">
      <c r="A8" s="166" t="s">
        <v>89</v>
      </c>
      <c r="B8" s="167"/>
      <c r="C8" s="91"/>
      <c r="D8" s="92"/>
      <c r="E8" s="93"/>
      <c r="F8" s="133">
        <f>'נספח 3א'!E10</f>
        <v>0</v>
      </c>
      <c r="G8" s="95"/>
      <c r="H8" s="96"/>
      <c r="I8" s="145">
        <f>+'נספח 3ג'!K22</f>
        <v>210541.42705699999</v>
      </c>
      <c r="K8" s="168"/>
      <c r="L8" s="169"/>
    </row>
    <row r="9" spans="1:12" x14ac:dyDescent="0.2">
      <c r="A9" s="170"/>
      <c r="B9" s="171"/>
      <c r="C9" s="91"/>
      <c r="D9" s="92"/>
      <c r="E9" s="93"/>
      <c r="F9" s="94"/>
      <c r="G9" s="95"/>
      <c r="H9" s="96"/>
      <c r="J9" s="18"/>
      <c r="K9" s="168"/>
      <c r="L9" s="169"/>
    </row>
    <row r="10" spans="1:12" x14ac:dyDescent="0.2">
      <c r="A10" s="170"/>
      <c r="B10" s="171"/>
      <c r="C10" s="91"/>
      <c r="D10" s="92"/>
      <c r="E10" s="93"/>
      <c r="F10" s="94"/>
      <c r="G10" s="95"/>
      <c r="H10" s="96"/>
      <c r="I10" s="95"/>
      <c r="J10" s="96"/>
      <c r="K10" s="193"/>
      <c r="L10" s="194"/>
    </row>
    <row r="11" spans="1:12" x14ac:dyDescent="0.2">
      <c r="A11" s="203"/>
      <c r="B11" s="204"/>
      <c r="C11" s="91"/>
      <c r="D11" s="92"/>
      <c r="E11" s="93"/>
      <c r="F11" s="94"/>
      <c r="G11" s="95"/>
      <c r="H11" s="96"/>
      <c r="I11" s="95"/>
      <c r="J11" s="96"/>
      <c r="K11" s="168"/>
      <c r="L11" s="169"/>
    </row>
    <row r="12" spans="1:12" x14ac:dyDescent="0.2">
      <c r="A12" s="203"/>
      <c r="B12" s="204"/>
      <c r="C12" s="91"/>
      <c r="D12" s="92"/>
      <c r="E12" s="93"/>
      <c r="F12" s="94"/>
      <c r="G12" s="95"/>
      <c r="H12" s="96"/>
      <c r="I12" s="95"/>
      <c r="J12" s="96"/>
      <c r="K12" s="168"/>
      <c r="L12" s="169"/>
    </row>
    <row r="13" spans="1:12" x14ac:dyDescent="0.2">
      <c r="A13" s="203"/>
      <c r="B13" s="204"/>
      <c r="C13" s="91"/>
      <c r="D13" s="92"/>
      <c r="E13" s="93"/>
      <c r="F13" s="94"/>
      <c r="G13" s="95"/>
      <c r="H13" s="96"/>
      <c r="I13" s="95"/>
      <c r="J13" s="96"/>
      <c r="K13" s="168"/>
      <c r="L13" s="169"/>
    </row>
    <row r="14" spans="1:12" ht="13.5" thickBot="1" x14ac:dyDescent="0.25">
      <c r="A14" s="195"/>
      <c r="B14" s="196"/>
      <c r="C14" s="97"/>
      <c r="D14" s="98"/>
      <c r="E14" s="99"/>
      <c r="F14" s="100"/>
      <c r="G14" s="101"/>
      <c r="H14" s="102"/>
      <c r="I14" s="101"/>
      <c r="J14" s="102"/>
      <c r="K14" s="197"/>
      <c r="L14" s="198"/>
    </row>
    <row r="15" spans="1:12" ht="13.5" thickBot="1" x14ac:dyDescent="0.25">
      <c r="A15" s="199" t="s">
        <v>35</v>
      </c>
      <c r="B15" s="200"/>
      <c r="C15" s="103"/>
      <c r="D15" s="103"/>
      <c r="E15" s="103">
        <f>SUM(E8:E14)</f>
        <v>0</v>
      </c>
      <c r="F15" s="103">
        <f>SUM(F8:F14)</f>
        <v>0</v>
      </c>
      <c r="G15" s="103"/>
      <c r="H15" s="103"/>
      <c r="I15" s="144">
        <f>SUM(I8:I14)</f>
        <v>210541.42705699999</v>
      </c>
      <c r="J15" s="103"/>
      <c r="K15" s="201">
        <f>K10</f>
        <v>0</v>
      </c>
      <c r="L15" s="202"/>
    </row>
  </sheetData>
  <mergeCells count="33">
    <mergeCell ref="A10:B10"/>
    <mergeCell ref="K10:L10"/>
    <mergeCell ref="A14:B14"/>
    <mergeCell ref="K14:L14"/>
    <mergeCell ref="A15:B15"/>
    <mergeCell ref="K15:L15"/>
    <mergeCell ref="A11:B11"/>
    <mergeCell ref="K11:L11"/>
    <mergeCell ref="A12:B12"/>
    <mergeCell ref="K12:L12"/>
    <mergeCell ref="A13:B13"/>
    <mergeCell ref="K13:L13"/>
    <mergeCell ref="K7:L7"/>
    <mergeCell ref="A8:B8"/>
    <mergeCell ref="K8:L8"/>
    <mergeCell ref="A9:B9"/>
    <mergeCell ref="K9:L9"/>
    <mergeCell ref="A3:B7"/>
    <mergeCell ref="C3:C5"/>
    <mergeCell ref="D3:D5"/>
    <mergeCell ref="C7:D7"/>
    <mergeCell ref="E7:F7"/>
    <mergeCell ref="G7:H7"/>
    <mergeCell ref="I7:J7"/>
    <mergeCell ref="K3:L5"/>
    <mergeCell ref="E4:F4"/>
    <mergeCell ref="G4:H4"/>
    <mergeCell ref="I4:J4"/>
    <mergeCell ref="K6:L6"/>
    <mergeCell ref="E3:J3"/>
    <mergeCell ref="E6:F6"/>
    <mergeCell ref="G6:H6"/>
    <mergeCell ref="I6:J6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rightToLeft="1" workbookViewId="0">
      <selection activeCell="A2" sqref="A2"/>
    </sheetView>
  </sheetViews>
  <sheetFormatPr defaultRowHeight="12.75" x14ac:dyDescent="0.2"/>
  <sheetData>
    <row r="1" spans="1:1" ht="15.75" x14ac:dyDescent="0.25">
      <c r="A1" s="43" t="s">
        <v>93</v>
      </c>
    </row>
    <row r="2" spans="1:1" ht="15.75" x14ac:dyDescent="0.25">
      <c r="A2" s="2" t="s">
        <v>17</v>
      </c>
    </row>
    <row r="3" spans="1:1" x14ac:dyDescent="0.2">
      <c r="A3" t="s">
        <v>36</v>
      </c>
    </row>
  </sheetData>
  <phoneticPr fontId="8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workbookViewId="0">
      <selection activeCell="B27" sqref="B27"/>
    </sheetView>
  </sheetViews>
  <sheetFormatPr defaultRowHeight="12.75" x14ac:dyDescent="0.2"/>
  <cols>
    <col min="1" max="1" width="33.85546875" customWidth="1"/>
    <col min="2" max="2" width="11.7109375" bestFit="1" customWidth="1"/>
    <col min="3" max="3" width="15.85546875" customWidth="1"/>
    <col min="4" max="4" width="15.5703125" bestFit="1" customWidth="1"/>
    <col min="5" max="5" width="14.7109375" bestFit="1" customWidth="1"/>
  </cols>
  <sheetData>
    <row r="1" spans="1:5" s="128" customFormat="1" ht="47.25" x14ac:dyDescent="0.2">
      <c r="A1" s="127" t="s">
        <v>82</v>
      </c>
      <c r="B1" s="44" t="s">
        <v>23</v>
      </c>
    </row>
    <row r="2" spans="1:5" ht="15.75" x14ac:dyDescent="0.25">
      <c r="A2" s="2" t="s">
        <v>17</v>
      </c>
    </row>
    <row r="6" spans="1:5" x14ac:dyDescent="0.2">
      <c r="B6" s="119" t="s">
        <v>37</v>
      </c>
      <c r="C6" s="119" t="s">
        <v>38</v>
      </c>
      <c r="D6" s="120" t="s">
        <v>39</v>
      </c>
      <c r="E6" s="120" t="s">
        <v>40</v>
      </c>
    </row>
    <row r="7" spans="1:5" x14ac:dyDescent="0.2">
      <c r="A7" s="117"/>
      <c r="B7" s="118"/>
      <c r="C7" s="121"/>
      <c r="D7" s="91"/>
      <c r="E7" s="91"/>
    </row>
    <row r="8" spans="1:5" x14ac:dyDescent="0.2">
      <c r="B8" s="118"/>
      <c r="C8" s="121"/>
      <c r="D8" s="122"/>
      <c r="E8" s="91"/>
    </row>
    <row r="9" spans="1:5" x14ac:dyDescent="0.2">
      <c r="B9" s="123"/>
      <c r="C9" s="124"/>
      <c r="D9" s="125"/>
      <c r="E9" s="125"/>
    </row>
    <row r="10" spans="1:5" x14ac:dyDescent="0.2">
      <c r="B10" s="149" t="s">
        <v>41</v>
      </c>
      <c r="C10" s="150"/>
      <c r="D10" s="151">
        <f>SUM(D7:D9)</f>
        <v>0</v>
      </c>
      <c r="E10" s="126">
        <f>SUM(E7:E9)</f>
        <v>0</v>
      </c>
    </row>
  </sheetData>
  <phoneticPr fontId="8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rightToLeft="1" workbookViewId="0">
      <selection activeCell="B27" sqref="B27"/>
    </sheetView>
  </sheetViews>
  <sheetFormatPr defaultRowHeight="12.75" x14ac:dyDescent="0.2"/>
  <sheetData>
    <row r="1" spans="1:12" ht="15" customHeight="1" x14ac:dyDescent="0.2">
      <c r="A1" s="205" t="s">
        <v>88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2" spans="1:12" ht="15.75" x14ac:dyDescent="0.25">
      <c r="A2" s="2" t="s">
        <v>17</v>
      </c>
    </row>
    <row r="3" spans="1:12" x14ac:dyDescent="0.2">
      <c r="A3" t="s">
        <v>42</v>
      </c>
    </row>
  </sheetData>
  <mergeCells count="1">
    <mergeCell ref="A1:L1"/>
  </mergeCells>
  <phoneticPr fontId="8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"/>
  <sheetViews>
    <sheetView rightToLeft="1" workbookViewId="0">
      <selection activeCell="A17" sqref="A17"/>
    </sheetView>
  </sheetViews>
  <sheetFormatPr defaultRowHeight="12.75" x14ac:dyDescent="0.2"/>
  <cols>
    <col min="1" max="1" width="44.7109375" customWidth="1"/>
    <col min="2" max="2" width="10.140625" bestFit="1" customWidth="1"/>
    <col min="3" max="3" width="10.7109375" customWidth="1"/>
    <col min="4" max="5" width="13.5703125" customWidth="1"/>
    <col min="6" max="6" width="14.85546875" style="3" hidden="1" customWidth="1"/>
    <col min="7" max="7" width="13.85546875" style="3" hidden="1" customWidth="1"/>
    <col min="8" max="8" width="13.85546875" style="3" customWidth="1"/>
    <col min="9" max="10" width="13.85546875" style="3" hidden="1" customWidth="1"/>
    <col min="11" max="11" width="14.42578125" style="3" customWidth="1"/>
    <col min="12" max="12" width="11.28515625" bestFit="1" customWidth="1"/>
    <col min="13" max="13" width="11.85546875" bestFit="1" customWidth="1"/>
    <col min="14" max="14" width="11.42578125" bestFit="1" customWidth="1"/>
    <col min="15" max="15" width="10.28515625" bestFit="1" customWidth="1"/>
    <col min="17" max="17" width="12" bestFit="1" customWidth="1"/>
    <col min="18" max="18" width="11.140625" bestFit="1" customWidth="1"/>
  </cols>
  <sheetData>
    <row r="1" spans="1:15" ht="15.75" x14ac:dyDescent="0.25">
      <c r="A1" s="2" t="s">
        <v>87</v>
      </c>
    </row>
    <row r="2" spans="1:15" x14ac:dyDescent="0.2">
      <c r="F2"/>
      <c r="G2"/>
      <c r="H2"/>
      <c r="I2"/>
      <c r="J2"/>
      <c r="K2"/>
    </row>
    <row r="3" spans="1:15" ht="15.75" x14ac:dyDescent="0.25">
      <c r="A3" s="2"/>
    </row>
    <row r="4" spans="1:15" ht="13.5" thickBot="1" x14ac:dyDescent="0.25"/>
    <row r="5" spans="1:15" ht="51" x14ac:dyDescent="0.2">
      <c r="A5" s="4"/>
      <c r="B5" s="5" t="s">
        <v>43</v>
      </c>
      <c r="C5" s="5" t="s">
        <v>44</v>
      </c>
      <c r="D5" s="5" t="s">
        <v>45</v>
      </c>
      <c r="E5" s="39" t="s">
        <v>46</v>
      </c>
      <c r="F5" s="6" t="s">
        <v>47</v>
      </c>
      <c r="G5" s="6" t="s">
        <v>48</v>
      </c>
      <c r="H5" s="6" t="s">
        <v>49</v>
      </c>
      <c r="I5" s="52" t="s">
        <v>50</v>
      </c>
      <c r="J5" s="52" t="s">
        <v>51</v>
      </c>
      <c r="K5" s="52" t="s">
        <v>52</v>
      </c>
      <c r="L5" s="206" t="s">
        <v>53</v>
      </c>
      <c r="M5" s="207"/>
      <c r="N5" s="206" t="s">
        <v>54</v>
      </c>
      <c r="O5" s="207"/>
    </row>
    <row r="6" spans="1:15" x14ac:dyDescent="0.2">
      <c r="A6" s="7"/>
      <c r="B6" s="8"/>
      <c r="C6" s="8"/>
      <c r="D6" s="9" t="s">
        <v>55</v>
      </c>
      <c r="E6" s="40"/>
      <c r="F6" s="10"/>
      <c r="G6" s="10"/>
      <c r="H6" s="10"/>
      <c r="I6" s="10"/>
      <c r="J6" s="10"/>
      <c r="K6" s="10"/>
      <c r="L6" s="9" t="s">
        <v>56</v>
      </c>
      <c r="M6" s="9" t="s">
        <v>57</v>
      </c>
      <c r="N6" s="9" t="s">
        <v>56</v>
      </c>
      <c r="O6" s="9" t="s">
        <v>57</v>
      </c>
    </row>
    <row r="7" spans="1:15" ht="14.25" x14ac:dyDescent="0.2">
      <c r="A7" s="11"/>
      <c r="B7" s="12"/>
      <c r="C7" s="12"/>
      <c r="D7" s="53"/>
      <c r="E7" s="45"/>
      <c r="F7" s="13"/>
      <c r="G7" s="13"/>
      <c r="H7" s="13"/>
      <c r="I7" s="13"/>
      <c r="J7" s="13"/>
      <c r="K7" s="13"/>
      <c r="L7" s="114"/>
      <c r="M7" s="21"/>
      <c r="N7" s="114"/>
      <c r="O7" s="21"/>
    </row>
    <row r="8" spans="1:15" x14ac:dyDescent="0.2">
      <c r="A8" s="14" t="s">
        <v>58</v>
      </c>
      <c r="B8" s="12"/>
      <c r="C8" s="12"/>
      <c r="D8" s="53"/>
      <c r="E8" s="45"/>
      <c r="F8" s="13"/>
      <c r="G8" s="13"/>
      <c r="H8" s="13"/>
      <c r="I8" s="13"/>
      <c r="J8" s="13"/>
      <c r="K8" s="13"/>
      <c r="L8" s="114"/>
      <c r="M8" s="21"/>
      <c r="N8" s="114"/>
      <c r="O8" s="21"/>
    </row>
    <row r="9" spans="1:15" x14ac:dyDescent="0.2">
      <c r="A9" s="54" t="s">
        <v>59</v>
      </c>
      <c r="B9" s="8"/>
      <c r="C9" s="8"/>
      <c r="D9" s="55"/>
      <c r="E9" s="46"/>
      <c r="F9" s="56"/>
      <c r="G9" s="56"/>
      <c r="H9" s="56"/>
      <c r="I9" s="13"/>
      <c r="J9" s="13"/>
      <c r="K9" s="13"/>
      <c r="L9" s="114"/>
      <c r="M9" s="21"/>
      <c r="N9" s="114"/>
      <c r="O9" s="21"/>
    </row>
    <row r="10" spans="1:15" x14ac:dyDescent="0.2">
      <c r="A10" s="54" t="s">
        <v>60</v>
      </c>
      <c r="B10" s="57"/>
      <c r="C10" s="58"/>
      <c r="D10" s="59"/>
      <c r="E10" s="60"/>
      <c r="F10" s="61"/>
      <c r="G10" s="61"/>
      <c r="H10" s="61"/>
      <c r="I10" s="17"/>
      <c r="J10" s="17"/>
      <c r="K10" s="17"/>
      <c r="L10" s="114"/>
      <c r="M10" s="21"/>
      <c r="N10" s="114"/>
      <c r="O10" s="21"/>
    </row>
    <row r="11" spans="1:15" x14ac:dyDescent="0.2">
      <c r="A11" s="54" t="s">
        <v>61</v>
      </c>
      <c r="C11" s="62"/>
      <c r="D11" s="63"/>
      <c r="E11" s="64"/>
      <c r="F11" s="17"/>
      <c r="G11" s="17"/>
      <c r="H11" s="17"/>
      <c r="I11" s="17"/>
      <c r="J11" s="17"/>
      <c r="K11" s="17"/>
      <c r="L11" s="114"/>
      <c r="M11" s="21"/>
      <c r="N11" s="114"/>
      <c r="O11" s="21"/>
    </row>
    <row r="12" spans="1:15" x14ac:dyDescent="0.2">
      <c r="A12" s="54" t="s">
        <v>62</v>
      </c>
      <c r="B12" s="65"/>
      <c r="C12" s="62"/>
      <c r="D12" s="66"/>
      <c r="E12" s="67"/>
      <c r="F12" s="17"/>
      <c r="G12" s="17"/>
      <c r="H12" s="17"/>
      <c r="I12" s="17"/>
      <c r="J12" s="17"/>
      <c r="K12" s="17"/>
      <c r="L12" s="114"/>
      <c r="M12" s="21"/>
      <c r="N12" s="114"/>
      <c r="O12" s="21"/>
    </row>
    <row r="13" spans="1:15" x14ac:dyDescent="0.2">
      <c r="A13" s="54" t="s">
        <v>63</v>
      </c>
      <c r="B13" s="65"/>
      <c r="C13" s="62"/>
      <c r="D13" s="66"/>
      <c r="E13" s="67"/>
      <c r="F13" s="17"/>
      <c r="G13" s="17"/>
      <c r="H13" s="17"/>
      <c r="I13" s="17"/>
      <c r="J13" s="17"/>
      <c r="K13" s="17"/>
      <c r="L13" s="114"/>
      <c r="M13" s="21"/>
      <c r="N13" s="114"/>
      <c r="O13" s="21"/>
    </row>
    <row r="14" spans="1:15" x14ac:dyDescent="0.2">
      <c r="A14" s="54"/>
      <c r="B14" s="65"/>
      <c r="C14" s="62"/>
      <c r="D14" s="66"/>
      <c r="E14" s="67"/>
      <c r="F14" s="17"/>
      <c r="G14" s="17"/>
      <c r="H14" s="17"/>
      <c r="I14" s="17"/>
      <c r="J14" s="17"/>
      <c r="K14" s="17"/>
      <c r="L14" s="114"/>
      <c r="M14" s="21"/>
      <c r="N14" s="114"/>
      <c r="O14" s="21"/>
    </row>
    <row r="15" spans="1:15" x14ac:dyDescent="0.2">
      <c r="A15" s="54" t="s">
        <v>64</v>
      </c>
      <c r="B15" s="65"/>
      <c r="C15" s="62"/>
      <c r="D15" s="66"/>
      <c r="E15" s="67"/>
      <c r="F15" s="17"/>
      <c r="G15" s="17"/>
      <c r="H15" s="17"/>
      <c r="I15" s="17"/>
      <c r="J15" s="17"/>
      <c r="K15" s="17"/>
      <c r="L15" s="114"/>
      <c r="M15" s="21"/>
      <c r="N15" s="114"/>
      <c r="O15" s="21"/>
    </row>
    <row r="16" spans="1:15" x14ac:dyDescent="0.2">
      <c r="A16" s="54" t="s">
        <v>65</v>
      </c>
      <c r="B16" s="65"/>
      <c r="C16" s="62"/>
      <c r="D16" s="68"/>
      <c r="E16" s="69"/>
      <c r="F16" s="17"/>
      <c r="G16" s="17"/>
      <c r="H16" s="17"/>
      <c r="I16" s="17"/>
      <c r="J16" s="17"/>
      <c r="K16" s="17"/>
      <c r="L16" s="153"/>
      <c r="M16" s="142"/>
      <c r="N16" s="143"/>
      <c r="O16" s="143"/>
    </row>
    <row r="17" spans="1:20" x14ac:dyDescent="0.2">
      <c r="A17" s="65" t="s">
        <v>83</v>
      </c>
      <c r="B17" s="65">
        <v>44681</v>
      </c>
      <c r="C17" s="62">
        <v>1139725</v>
      </c>
      <c r="D17" s="68">
        <v>0.30549999999999999</v>
      </c>
      <c r="E17" s="69"/>
      <c r="F17" s="17"/>
      <c r="G17" s="17"/>
      <c r="H17" s="17">
        <f>320376067*D17/1000</f>
        <v>97874.888468500008</v>
      </c>
      <c r="I17" s="17"/>
      <c r="J17" s="17"/>
      <c r="K17" s="17">
        <f>353864913*D17/1000</f>
        <v>108105.7309215</v>
      </c>
      <c r="L17" s="142">
        <f>28.54%/30.55%*H17</f>
        <v>91435.329521800013</v>
      </c>
      <c r="M17" s="142">
        <f>28.54%/30.55%*K17</f>
        <v>100993.0461702</v>
      </c>
      <c r="N17" s="142">
        <f>+H17-L17</f>
        <v>6439.5589466999954</v>
      </c>
      <c r="O17" s="142">
        <f>+K17-M17</f>
        <v>7112.6847512999957</v>
      </c>
    </row>
    <row r="18" spans="1:20" x14ac:dyDescent="0.2">
      <c r="A18" s="65" t="s">
        <v>83</v>
      </c>
      <c r="B18" s="65">
        <v>44772</v>
      </c>
      <c r="C18" s="62">
        <v>1139726</v>
      </c>
      <c r="D18" s="68">
        <v>0.30549999999999999</v>
      </c>
      <c r="E18" s="69"/>
      <c r="F18" s="17"/>
      <c r="G18" s="17"/>
      <c r="H18" s="17">
        <f>306562277*D18/1000</f>
        <v>93654.775623499998</v>
      </c>
      <c r="I18" s="17"/>
      <c r="J18" s="17"/>
      <c r="K18" s="17">
        <f>335305061*D18/1000</f>
        <v>102435.69613549999</v>
      </c>
      <c r="L18" s="142">
        <f>28.54%/30.55%*H18</f>
        <v>87492.873855800004</v>
      </c>
      <c r="M18" s="142">
        <f>28.54%/30.55%*K18</f>
        <v>95696.064409399987</v>
      </c>
      <c r="N18" s="142">
        <f>+H18-L18</f>
        <v>6161.9017676999938</v>
      </c>
      <c r="O18" s="142">
        <f>+K18-M18</f>
        <v>6739.6317261000077</v>
      </c>
    </row>
    <row r="19" spans="1:20" x14ac:dyDescent="0.2">
      <c r="A19" s="54"/>
      <c r="B19" s="65"/>
      <c r="C19" s="58"/>
      <c r="D19" s="70"/>
      <c r="E19" s="71"/>
      <c r="F19" s="61"/>
      <c r="G19" s="61"/>
      <c r="H19" s="61"/>
      <c r="I19" s="17"/>
      <c r="J19" s="17"/>
      <c r="K19" s="17"/>
      <c r="L19" s="114"/>
      <c r="M19" s="21"/>
      <c r="N19" s="155"/>
      <c r="O19" s="155"/>
      <c r="Q19" s="21"/>
      <c r="R19" s="21"/>
      <c r="T19" s="143"/>
    </row>
    <row r="20" spans="1:20" x14ac:dyDescent="0.2">
      <c r="A20" s="14" t="s">
        <v>66</v>
      </c>
      <c r="B20" s="8"/>
      <c r="C20" s="8"/>
      <c r="D20" s="55"/>
      <c r="E20" s="46"/>
      <c r="F20" s="72"/>
      <c r="G20" s="72"/>
      <c r="H20" s="72"/>
      <c r="I20" s="18"/>
      <c r="J20" s="18"/>
      <c r="K20" s="18"/>
      <c r="L20" s="114"/>
      <c r="M20" s="21"/>
      <c r="N20" s="155"/>
      <c r="O20" s="155"/>
      <c r="Q20" s="21"/>
      <c r="R20" s="21"/>
    </row>
    <row r="21" spans="1:20" x14ac:dyDescent="0.2">
      <c r="A21" s="16"/>
      <c r="B21" s="8"/>
      <c r="C21" s="8"/>
      <c r="D21" s="55"/>
      <c r="E21" s="46"/>
      <c r="F21" s="61"/>
      <c r="G21" s="61"/>
      <c r="H21" s="61"/>
      <c r="I21" s="17"/>
      <c r="J21" s="17"/>
      <c r="K21" s="17"/>
      <c r="L21" s="114"/>
      <c r="M21" s="21"/>
      <c r="N21" s="155"/>
      <c r="O21" s="156"/>
    </row>
    <row r="22" spans="1:20" ht="15.75" thickBot="1" x14ac:dyDescent="0.3">
      <c r="A22" s="19" t="s">
        <v>67</v>
      </c>
      <c r="B22" s="20"/>
      <c r="C22" s="20"/>
      <c r="D22" s="73"/>
      <c r="E22" s="47"/>
      <c r="F22" s="74"/>
      <c r="G22" s="74"/>
      <c r="H22" s="74"/>
      <c r="I22" s="48"/>
      <c r="J22" s="48"/>
      <c r="K22" s="48">
        <f>SUM(K7:K21)</f>
        <v>210541.42705699999</v>
      </c>
      <c r="N22" s="155"/>
      <c r="O22" s="155"/>
    </row>
    <row r="23" spans="1:20" x14ac:dyDescent="0.2">
      <c r="D23" s="75"/>
      <c r="E23" s="75"/>
      <c r="N23" s="155"/>
    </row>
    <row r="24" spans="1:20" x14ac:dyDescent="0.2">
      <c r="N24" s="155"/>
      <c r="Q24" s="154"/>
    </row>
    <row r="25" spans="1:20" x14ac:dyDescent="0.2">
      <c r="N25" s="155"/>
    </row>
    <row r="26" spans="1:20" x14ac:dyDescent="0.2">
      <c r="A26" s="76"/>
      <c r="B26" s="76"/>
      <c r="C26" s="76"/>
      <c r="D26" s="76"/>
      <c r="E26" s="76"/>
      <c r="F26" s="77"/>
      <c r="G26" s="77"/>
      <c r="H26" s="77"/>
      <c r="I26" s="77"/>
      <c r="J26" s="77"/>
      <c r="K26" s="77"/>
    </row>
    <row r="27" spans="1:20" ht="15" x14ac:dyDescent="0.2">
      <c r="A27" s="76"/>
      <c r="B27" s="21"/>
      <c r="C27" s="21"/>
      <c r="D27" s="78"/>
      <c r="E27" s="78"/>
      <c r="F27" s="79"/>
      <c r="G27" s="79"/>
      <c r="H27" s="79"/>
      <c r="I27" s="79"/>
      <c r="J27" s="79"/>
      <c r="K27" s="79"/>
    </row>
    <row r="28" spans="1:20" x14ac:dyDescent="0.2">
      <c r="A28" s="22"/>
      <c r="B28" s="80"/>
      <c r="C28" s="21"/>
      <c r="D28" s="21"/>
      <c r="E28" s="21"/>
      <c r="F28" s="22"/>
      <c r="G28" s="22"/>
      <c r="H28" s="22"/>
      <c r="I28" s="22"/>
      <c r="J28" s="22"/>
      <c r="K28" s="22"/>
    </row>
    <row r="29" spans="1:20" x14ac:dyDescent="0.2">
      <c r="A29" s="22"/>
      <c r="B29" s="80"/>
      <c r="C29" s="21"/>
      <c r="D29" s="21"/>
      <c r="E29" s="21"/>
      <c r="F29" s="22"/>
      <c r="G29" s="22"/>
      <c r="H29" s="22"/>
      <c r="I29" s="22"/>
      <c r="J29" s="22"/>
      <c r="K29" s="22"/>
    </row>
    <row r="30" spans="1:20" x14ac:dyDescent="0.2">
      <c r="A30" s="24"/>
      <c r="B30" s="24"/>
      <c r="C30" s="24"/>
      <c r="D30" s="24"/>
      <c r="E30" s="24"/>
      <c r="F30" s="81"/>
      <c r="G30" s="81"/>
      <c r="H30" s="81"/>
      <c r="I30" s="81"/>
      <c r="J30" s="81"/>
      <c r="K30" s="81"/>
    </row>
    <row r="31" spans="1:20" x14ac:dyDescent="0.2">
      <c r="A31" s="22"/>
      <c r="B31" s="22"/>
      <c r="C31" s="25"/>
      <c r="D31" s="25"/>
      <c r="E31" s="25"/>
      <c r="F31" s="81"/>
      <c r="G31" s="81"/>
      <c r="H31" s="81"/>
      <c r="I31" s="81"/>
      <c r="J31" s="81"/>
      <c r="K31" s="81"/>
    </row>
    <row r="32" spans="1:20" x14ac:dyDescent="0.2">
      <c r="A32" s="82"/>
      <c r="B32" s="83"/>
      <c r="C32" s="84"/>
      <c r="D32" s="85"/>
      <c r="E32" s="85"/>
      <c r="F32" s="86"/>
      <c r="G32" s="86"/>
      <c r="H32" s="86"/>
      <c r="I32" s="86"/>
      <c r="J32" s="86"/>
      <c r="K32" s="86"/>
    </row>
    <row r="33" spans="1:15" x14ac:dyDescent="0.2">
      <c r="A33" s="82"/>
      <c r="B33" s="83"/>
      <c r="C33" s="84"/>
      <c r="D33" s="85"/>
      <c r="E33" s="85"/>
      <c r="F33" s="86"/>
      <c r="G33" s="86"/>
      <c r="H33" s="86"/>
      <c r="I33" s="86"/>
      <c r="J33" s="86"/>
      <c r="K33" s="86"/>
    </row>
    <row r="34" spans="1:15" x14ac:dyDescent="0.2">
      <c r="A34" s="82"/>
      <c r="B34" s="83"/>
      <c r="C34" s="87"/>
      <c r="D34" s="85"/>
      <c r="E34" s="85"/>
      <c r="F34" s="81"/>
      <c r="G34" s="81"/>
      <c r="H34" s="81"/>
      <c r="I34" s="81"/>
      <c r="J34" s="81"/>
      <c r="K34" s="81"/>
    </row>
    <row r="35" spans="1:15" x14ac:dyDescent="0.2">
      <c r="A35" s="21"/>
      <c r="B35" s="21"/>
      <c r="C35" s="21"/>
      <c r="D35" s="21"/>
      <c r="E35" s="21"/>
      <c r="F35" s="26"/>
      <c r="G35" s="26"/>
      <c r="H35" s="26"/>
      <c r="I35" s="26"/>
      <c r="J35" s="26"/>
      <c r="K35" s="26"/>
    </row>
    <row r="36" spans="1:15" x14ac:dyDescent="0.2">
      <c r="A36" s="80"/>
      <c r="B36" s="21"/>
      <c r="C36" s="21"/>
      <c r="D36" s="21"/>
      <c r="E36" s="21"/>
      <c r="F36" s="26"/>
      <c r="G36" s="26"/>
      <c r="H36" s="26"/>
      <c r="I36" s="26"/>
      <c r="J36" s="26"/>
      <c r="K36" s="26"/>
    </row>
    <row r="37" spans="1:15" x14ac:dyDescent="0.2">
      <c r="A37" s="80"/>
      <c r="B37" s="21"/>
      <c r="C37" s="21"/>
      <c r="D37" s="21"/>
      <c r="E37" s="21"/>
      <c r="F37" s="26"/>
      <c r="G37" s="26"/>
      <c r="H37" s="26"/>
      <c r="I37" s="26"/>
      <c r="J37" s="26"/>
      <c r="K37" s="26"/>
    </row>
    <row r="38" spans="1:15" x14ac:dyDescent="0.2">
      <c r="A38" s="21"/>
      <c r="B38" s="21"/>
      <c r="C38" s="21"/>
      <c r="D38" s="21"/>
      <c r="E38" s="21"/>
      <c r="F38" s="26"/>
      <c r="G38" s="26"/>
      <c r="H38" s="26"/>
      <c r="I38" s="26"/>
      <c r="J38" s="26"/>
      <c r="K38" s="26"/>
    </row>
    <row r="39" spans="1:15" x14ac:dyDescent="0.2">
      <c r="A39" s="22"/>
      <c r="B39" s="22"/>
      <c r="C39" s="22"/>
      <c r="D39" s="22"/>
      <c r="E39" s="22"/>
      <c r="F39" s="30"/>
      <c r="G39" s="30"/>
      <c r="H39" s="30"/>
      <c r="I39" s="30"/>
      <c r="J39" s="30"/>
      <c r="K39" s="30"/>
    </row>
    <row r="40" spans="1:15" x14ac:dyDescent="0.2">
      <c r="A40" s="22"/>
      <c r="B40" s="22"/>
      <c r="C40" s="22"/>
      <c r="D40" s="22"/>
      <c r="E40" s="22"/>
      <c r="F40" s="30"/>
      <c r="G40" s="30"/>
      <c r="H40" s="30"/>
      <c r="I40" s="30"/>
      <c r="J40" s="30"/>
      <c r="K40" s="30"/>
    </row>
    <row r="41" spans="1:15" x14ac:dyDescent="0.2">
      <c r="A41" s="22"/>
      <c r="B41" s="22"/>
      <c r="C41" s="22"/>
      <c r="D41" s="22"/>
      <c r="E41" s="22"/>
      <c r="F41" s="30"/>
      <c r="G41" s="30"/>
      <c r="H41" s="30"/>
      <c r="I41" s="30"/>
      <c r="J41" s="30"/>
      <c r="K41" s="30"/>
    </row>
    <row r="42" spans="1:15" x14ac:dyDescent="0.2">
      <c r="A42" s="31"/>
      <c r="B42" s="22"/>
      <c r="C42" s="22"/>
      <c r="D42" s="22"/>
      <c r="E42" s="22"/>
      <c r="F42" s="30"/>
      <c r="G42" s="30"/>
      <c r="H42" s="30"/>
      <c r="I42" s="30"/>
      <c r="J42" s="30"/>
      <c r="K42" s="30"/>
    </row>
    <row r="43" spans="1:15" x14ac:dyDescent="0.2">
      <c r="A43" s="22"/>
      <c r="B43" s="22"/>
      <c r="C43" s="22"/>
      <c r="D43" s="22"/>
      <c r="E43" s="22"/>
      <c r="F43" s="30"/>
      <c r="G43" s="30"/>
      <c r="H43" s="30"/>
      <c r="I43" s="30"/>
      <c r="J43" s="30"/>
      <c r="K43" s="30"/>
    </row>
    <row r="44" spans="1:15" x14ac:dyDescent="0.2">
      <c r="A44" s="31"/>
      <c r="B44" s="22"/>
      <c r="C44" s="22"/>
      <c r="D44" s="22"/>
      <c r="E44" s="22"/>
      <c r="F44" s="30"/>
      <c r="G44" s="30"/>
      <c r="H44" s="30"/>
      <c r="I44" s="30"/>
      <c r="J44" s="30"/>
      <c r="K44" s="30"/>
    </row>
    <row r="45" spans="1:15" x14ac:dyDescent="0.2">
      <c r="A45" s="22"/>
      <c r="B45" s="22"/>
      <c r="C45" s="22"/>
      <c r="D45" s="22"/>
      <c r="E45" s="22"/>
      <c r="F45" s="30"/>
      <c r="G45" s="30"/>
      <c r="H45" s="30"/>
      <c r="I45" s="30"/>
      <c r="J45" s="30"/>
      <c r="K45" s="30"/>
    </row>
    <row r="46" spans="1:15" x14ac:dyDescent="0.2">
      <c r="A46" s="22"/>
      <c r="B46" s="22"/>
      <c r="C46" s="22"/>
      <c r="D46" s="22"/>
      <c r="E46" s="22"/>
      <c r="F46" s="30"/>
      <c r="G46" s="30"/>
      <c r="H46" s="30"/>
      <c r="I46" s="30"/>
      <c r="J46" s="30"/>
      <c r="K46" s="30"/>
    </row>
    <row r="47" spans="1:15" x14ac:dyDescent="0.2">
      <c r="A47" s="22"/>
      <c r="B47" s="22"/>
      <c r="C47" s="22"/>
      <c r="D47" s="22"/>
      <c r="E47" s="22"/>
      <c r="F47" s="30"/>
      <c r="G47" s="30"/>
      <c r="H47" s="30"/>
      <c r="I47" s="30"/>
      <c r="J47" s="30"/>
      <c r="K47" s="30"/>
    </row>
    <row r="48" spans="1:15" s="22" customFormat="1" x14ac:dyDescent="0.2">
      <c r="F48" s="30"/>
      <c r="G48" s="30"/>
      <c r="H48" s="30"/>
      <c r="I48" s="30"/>
      <c r="J48" s="30"/>
      <c r="K48" s="30"/>
      <c r="L48"/>
      <c r="M48"/>
      <c r="N48"/>
      <c r="O48"/>
    </row>
    <row r="49" spans="1:18" s="22" customFormat="1" x14ac:dyDescent="0.2">
      <c r="A49" s="32"/>
      <c r="F49" s="30"/>
      <c r="G49" s="30"/>
      <c r="H49" s="30"/>
      <c r="I49" s="30"/>
      <c r="J49" s="30"/>
      <c r="K49" s="30"/>
      <c r="L49"/>
      <c r="M49"/>
      <c r="N49"/>
      <c r="O49"/>
    </row>
    <row r="50" spans="1:18" s="22" customFormat="1" x14ac:dyDescent="0.2">
      <c r="F50" s="30"/>
      <c r="G50" s="30"/>
      <c r="H50" s="30"/>
      <c r="I50" s="30"/>
      <c r="J50" s="30"/>
      <c r="K50" s="30"/>
      <c r="L50"/>
      <c r="M50"/>
      <c r="N50"/>
      <c r="O50"/>
    </row>
    <row r="51" spans="1:18" s="22" customFormat="1" x14ac:dyDescent="0.2">
      <c r="F51" s="30"/>
      <c r="G51" s="30"/>
      <c r="H51" s="30"/>
      <c r="I51" s="30"/>
      <c r="J51" s="30"/>
      <c r="K51" s="30"/>
      <c r="L51"/>
      <c r="M51"/>
      <c r="N51"/>
      <c r="O51"/>
    </row>
    <row r="52" spans="1:18" s="22" customFormat="1" x14ac:dyDescent="0.2">
      <c r="F52" s="30"/>
      <c r="G52" s="30"/>
      <c r="H52" s="30"/>
      <c r="I52" s="30"/>
      <c r="J52" s="30"/>
      <c r="K52" s="30"/>
      <c r="L52"/>
      <c r="M52"/>
      <c r="N52"/>
      <c r="O52"/>
    </row>
    <row r="53" spans="1:18" s="22" customFormat="1" x14ac:dyDescent="0.2">
      <c r="A53" s="31"/>
      <c r="F53" s="30"/>
      <c r="G53" s="30"/>
      <c r="H53" s="30"/>
      <c r="I53" s="30"/>
      <c r="J53" s="30"/>
      <c r="K53" s="30"/>
      <c r="L53"/>
      <c r="M53"/>
      <c r="N53"/>
      <c r="O53"/>
    </row>
    <row r="54" spans="1:18" s="22" customFormat="1" x14ac:dyDescent="0.2">
      <c r="F54" s="30"/>
      <c r="G54" s="30"/>
      <c r="H54" s="30"/>
      <c r="I54" s="30"/>
      <c r="J54" s="30"/>
      <c r="K54" s="30"/>
      <c r="L54"/>
      <c r="M54"/>
      <c r="N54"/>
      <c r="O54"/>
    </row>
    <row r="55" spans="1:18" s="22" customFormat="1" ht="15" x14ac:dyDescent="0.2">
      <c r="A55" s="31"/>
      <c r="F55" s="30"/>
      <c r="G55" s="30"/>
      <c r="H55" s="30"/>
      <c r="I55" s="30"/>
      <c r="J55" s="30"/>
      <c r="K55" s="30"/>
      <c r="L55"/>
      <c r="M55"/>
      <c r="N55"/>
      <c r="O55"/>
      <c r="P55" s="79"/>
      <c r="Q55" s="88"/>
      <c r="R55" s="88"/>
    </row>
    <row r="56" spans="1:18" s="22" customFormat="1" x14ac:dyDescent="0.2">
      <c r="F56" s="30"/>
      <c r="G56" s="30"/>
      <c r="H56" s="30"/>
      <c r="I56" s="30"/>
      <c r="J56" s="30"/>
      <c r="K56" s="30"/>
      <c r="L56"/>
      <c r="M56"/>
      <c r="N56"/>
      <c r="O56"/>
      <c r="P56" s="28"/>
      <c r="Q56" s="23"/>
      <c r="R56" s="23"/>
    </row>
    <row r="57" spans="1:18" s="22" customFormat="1" x14ac:dyDescent="0.2">
      <c r="F57" s="30"/>
      <c r="G57" s="30"/>
      <c r="H57" s="30"/>
      <c r="I57" s="30"/>
      <c r="J57" s="30"/>
      <c r="K57" s="30"/>
      <c r="L57"/>
      <c r="M57"/>
      <c r="N57"/>
      <c r="O57"/>
      <c r="P57" s="28"/>
      <c r="Q57" s="23"/>
      <c r="R57" s="23"/>
    </row>
    <row r="58" spans="1:18" s="22" customFormat="1" x14ac:dyDescent="0.2">
      <c r="F58" s="30"/>
      <c r="G58" s="30"/>
      <c r="H58" s="30"/>
      <c r="I58" s="30"/>
      <c r="J58" s="30"/>
      <c r="K58" s="30"/>
      <c r="L58"/>
      <c r="M58"/>
      <c r="N58"/>
      <c r="O58"/>
      <c r="P58" s="23"/>
      <c r="Q58" s="29"/>
      <c r="R58" s="29"/>
    </row>
    <row r="59" spans="1:18" s="22" customFormat="1" x14ac:dyDescent="0.2">
      <c r="F59" s="30"/>
      <c r="G59" s="30"/>
      <c r="H59" s="30"/>
      <c r="I59" s="30"/>
      <c r="J59" s="30"/>
      <c r="K59" s="30"/>
      <c r="L59"/>
      <c r="M59"/>
      <c r="N59"/>
      <c r="O59"/>
    </row>
    <row r="60" spans="1:18" s="22" customFormat="1" x14ac:dyDescent="0.2">
      <c r="B60" s="24"/>
      <c r="C60" s="24"/>
      <c r="D60" s="24"/>
      <c r="E60" s="24"/>
      <c r="F60" s="33"/>
      <c r="G60" s="33"/>
      <c r="H60" s="33"/>
      <c r="I60" s="33"/>
      <c r="J60" s="33"/>
      <c r="K60" s="33"/>
      <c r="L60"/>
      <c r="M60"/>
      <c r="N60"/>
      <c r="O60"/>
    </row>
    <row r="61" spans="1:18" s="22" customFormat="1" x14ac:dyDescent="0.2">
      <c r="D61" s="25"/>
      <c r="E61" s="25"/>
      <c r="F61" s="34"/>
      <c r="G61" s="34"/>
      <c r="H61" s="34"/>
      <c r="I61" s="34"/>
      <c r="J61" s="34"/>
      <c r="K61" s="34"/>
      <c r="L61"/>
      <c r="M61"/>
      <c r="N61"/>
      <c r="O61"/>
    </row>
    <row r="62" spans="1:18" s="22" customFormat="1" ht="14.25" x14ac:dyDescent="0.2">
      <c r="A62" s="35"/>
      <c r="F62" s="30"/>
      <c r="G62" s="30"/>
      <c r="H62" s="30"/>
      <c r="I62" s="30"/>
      <c r="J62" s="30"/>
      <c r="K62" s="30"/>
      <c r="L62"/>
      <c r="M62"/>
      <c r="N62"/>
      <c r="O62"/>
    </row>
    <row r="63" spans="1:18" s="22" customFormat="1" x14ac:dyDescent="0.2">
      <c r="A63" s="31"/>
      <c r="F63" s="30"/>
      <c r="G63" s="30"/>
      <c r="H63" s="30"/>
      <c r="I63" s="30"/>
      <c r="J63" s="30"/>
      <c r="K63" s="30"/>
      <c r="L63"/>
      <c r="M63"/>
      <c r="N63"/>
      <c r="O63"/>
    </row>
    <row r="64" spans="1:18" s="22" customFormat="1" x14ac:dyDescent="0.2">
      <c r="A64" s="32"/>
      <c r="F64" s="30"/>
      <c r="G64" s="30"/>
      <c r="H64" s="30"/>
      <c r="I64" s="30"/>
      <c r="J64" s="30"/>
      <c r="K64" s="30"/>
      <c r="L64"/>
      <c r="M64"/>
      <c r="N64"/>
      <c r="O64"/>
    </row>
    <row r="65" spans="1:15" s="22" customFormat="1" x14ac:dyDescent="0.2">
      <c r="F65" s="30"/>
      <c r="G65" s="30"/>
      <c r="H65" s="30"/>
      <c r="I65" s="30"/>
      <c r="J65" s="30"/>
      <c r="K65" s="30"/>
      <c r="L65"/>
      <c r="M65"/>
      <c r="N65"/>
      <c r="O65"/>
    </row>
    <row r="66" spans="1:15" s="22" customFormat="1" x14ac:dyDescent="0.2">
      <c r="F66" s="30"/>
      <c r="G66" s="30"/>
      <c r="H66" s="30"/>
      <c r="I66" s="30"/>
      <c r="J66" s="30"/>
      <c r="K66" s="30"/>
      <c r="L66"/>
      <c r="M66"/>
      <c r="N66"/>
      <c r="O66"/>
    </row>
    <row r="67" spans="1:15" s="22" customFormat="1" x14ac:dyDescent="0.2">
      <c r="F67" s="30"/>
      <c r="G67" s="30"/>
      <c r="H67" s="30"/>
      <c r="I67" s="30"/>
      <c r="J67" s="30"/>
      <c r="K67" s="30"/>
      <c r="L67"/>
      <c r="M67"/>
      <c r="N67"/>
      <c r="O67"/>
    </row>
    <row r="68" spans="1:15" s="22" customFormat="1" x14ac:dyDescent="0.2">
      <c r="A68" s="32"/>
      <c r="F68" s="30"/>
      <c r="G68" s="30"/>
      <c r="H68" s="30"/>
      <c r="I68" s="30"/>
      <c r="J68" s="30"/>
      <c r="K68" s="30"/>
      <c r="L68"/>
      <c r="M68"/>
      <c r="N68"/>
      <c r="O68"/>
    </row>
    <row r="69" spans="1:15" s="22" customFormat="1" x14ac:dyDescent="0.2">
      <c r="F69" s="30"/>
      <c r="G69" s="30"/>
      <c r="H69" s="30"/>
      <c r="I69" s="30"/>
      <c r="J69" s="30"/>
      <c r="K69" s="30"/>
      <c r="L69"/>
      <c r="M69"/>
      <c r="N69"/>
      <c r="O69"/>
    </row>
    <row r="70" spans="1:15" s="22" customFormat="1" x14ac:dyDescent="0.2">
      <c r="F70" s="30"/>
      <c r="G70" s="30"/>
      <c r="H70" s="30"/>
      <c r="I70" s="30"/>
      <c r="J70" s="30"/>
      <c r="K70" s="30"/>
      <c r="L70"/>
      <c r="M70"/>
      <c r="N70"/>
      <c r="O70"/>
    </row>
    <row r="71" spans="1:15" s="22" customFormat="1" x14ac:dyDescent="0.2">
      <c r="F71" s="30"/>
      <c r="G71" s="30"/>
      <c r="H71" s="30"/>
      <c r="I71" s="30"/>
      <c r="J71" s="30"/>
      <c r="K71" s="30"/>
      <c r="L71"/>
      <c r="M71"/>
      <c r="N71"/>
      <c r="O71"/>
    </row>
    <row r="72" spans="1:15" s="22" customFormat="1" x14ac:dyDescent="0.2">
      <c r="A72" s="31"/>
      <c r="F72" s="30"/>
      <c r="G72" s="30"/>
      <c r="H72" s="30"/>
      <c r="I72" s="30"/>
      <c r="J72" s="30"/>
      <c r="K72" s="30"/>
      <c r="L72"/>
      <c r="M72"/>
      <c r="N72"/>
      <c r="O72"/>
    </row>
    <row r="73" spans="1:15" s="22" customFormat="1" x14ac:dyDescent="0.2">
      <c r="F73" s="30"/>
      <c r="G73" s="30"/>
      <c r="H73" s="30"/>
      <c r="I73" s="30"/>
      <c r="J73" s="30"/>
      <c r="K73" s="30"/>
      <c r="L73"/>
      <c r="M73"/>
      <c r="N73"/>
      <c r="O73"/>
    </row>
    <row r="74" spans="1:15" s="22" customFormat="1" x14ac:dyDescent="0.2">
      <c r="A74" s="31"/>
      <c r="F74" s="30"/>
      <c r="G74" s="30"/>
      <c r="H74" s="30"/>
      <c r="I74" s="30"/>
      <c r="J74" s="30"/>
      <c r="K74" s="30"/>
      <c r="L74"/>
      <c r="M74"/>
      <c r="N74"/>
      <c r="O74"/>
    </row>
    <row r="75" spans="1:15" s="22" customFormat="1" x14ac:dyDescent="0.2">
      <c r="F75" s="30"/>
      <c r="G75" s="30"/>
      <c r="H75" s="30"/>
      <c r="I75" s="30"/>
      <c r="J75" s="30"/>
      <c r="K75" s="30"/>
      <c r="L75"/>
      <c r="M75"/>
      <c r="N75"/>
      <c r="O75"/>
    </row>
    <row r="76" spans="1:15" s="22" customFormat="1" x14ac:dyDescent="0.2">
      <c r="F76" s="30"/>
      <c r="G76" s="30"/>
      <c r="H76" s="30"/>
      <c r="I76" s="30"/>
      <c r="J76" s="30"/>
      <c r="K76" s="30"/>
      <c r="L76"/>
      <c r="M76"/>
      <c r="N76"/>
      <c r="O76"/>
    </row>
    <row r="77" spans="1:15" s="22" customFormat="1" x14ac:dyDescent="0.2">
      <c r="F77" s="30"/>
      <c r="G77" s="30"/>
      <c r="H77" s="30"/>
      <c r="I77" s="30"/>
      <c r="J77" s="30"/>
      <c r="K77" s="30"/>
      <c r="L77"/>
      <c r="M77"/>
      <c r="N77"/>
      <c r="O77"/>
    </row>
    <row r="78" spans="1:15" s="22" customFormat="1" x14ac:dyDescent="0.2">
      <c r="F78" s="30"/>
      <c r="G78" s="30"/>
      <c r="H78" s="30"/>
      <c r="I78" s="30"/>
      <c r="J78" s="30"/>
      <c r="K78" s="30"/>
      <c r="L78"/>
      <c r="M78"/>
      <c r="N78"/>
      <c r="O78"/>
    </row>
    <row r="79" spans="1:15" s="22" customFormat="1" x14ac:dyDescent="0.2">
      <c r="A79" s="32"/>
      <c r="F79" s="30"/>
      <c r="G79" s="30"/>
      <c r="H79" s="30"/>
      <c r="I79" s="30"/>
      <c r="J79" s="30"/>
      <c r="K79" s="30"/>
      <c r="L79"/>
      <c r="M79"/>
      <c r="N79"/>
      <c r="O79"/>
    </row>
    <row r="80" spans="1:15" s="22" customFormat="1" x14ac:dyDescent="0.2">
      <c r="F80" s="30"/>
      <c r="G80" s="30"/>
      <c r="H80" s="30"/>
      <c r="I80" s="30"/>
      <c r="J80" s="30"/>
      <c r="K80" s="30"/>
      <c r="L80"/>
      <c r="M80"/>
      <c r="N80"/>
      <c r="O80"/>
    </row>
    <row r="81" spans="1:15" s="22" customFormat="1" x14ac:dyDescent="0.2">
      <c r="F81" s="30"/>
      <c r="G81" s="30"/>
      <c r="H81" s="30"/>
      <c r="I81" s="30"/>
      <c r="J81" s="30"/>
      <c r="K81" s="30"/>
      <c r="L81"/>
      <c r="M81"/>
      <c r="N81"/>
      <c r="O81"/>
    </row>
    <row r="82" spans="1:15" s="22" customFormat="1" x14ac:dyDescent="0.2">
      <c r="F82" s="30"/>
      <c r="G82" s="30"/>
      <c r="H82" s="30"/>
      <c r="I82" s="30"/>
      <c r="J82" s="30"/>
      <c r="K82" s="30"/>
      <c r="L82"/>
      <c r="M82"/>
      <c r="N82"/>
      <c r="O82"/>
    </row>
    <row r="83" spans="1:15" s="22" customFormat="1" x14ac:dyDescent="0.2">
      <c r="A83" s="31"/>
      <c r="F83" s="30"/>
      <c r="G83" s="30"/>
      <c r="H83" s="30"/>
      <c r="I83" s="30"/>
      <c r="J83" s="30"/>
      <c r="K83" s="30"/>
      <c r="L83"/>
      <c r="M83"/>
      <c r="N83"/>
      <c r="O83"/>
    </row>
    <row r="84" spans="1:15" s="22" customFormat="1" x14ac:dyDescent="0.2">
      <c r="F84" s="30"/>
      <c r="G84" s="30"/>
      <c r="H84" s="30"/>
      <c r="I84" s="30"/>
      <c r="J84" s="30"/>
      <c r="K84" s="30"/>
      <c r="L84"/>
      <c r="M84"/>
      <c r="N84"/>
      <c r="O84"/>
    </row>
    <row r="85" spans="1:15" s="22" customFormat="1" x14ac:dyDescent="0.2">
      <c r="A85" s="31"/>
      <c r="F85" s="30"/>
      <c r="G85" s="30"/>
      <c r="H85" s="30"/>
      <c r="I85" s="30"/>
      <c r="J85" s="30"/>
      <c r="K85" s="30"/>
      <c r="L85"/>
      <c r="M85"/>
      <c r="N85"/>
      <c r="O85"/>
    </row>
    <row r="86" spans="1:15" s="22" customFormat="1" x14ac:dyDescent="0.2">
      <c r="F86" s="30"/>
      <c r="G86" s="30"/>
      <c r="H86" s="30"/>
      <c r="I86" s="30"/>
      <c r="J86" s="30"/>
      <c r="K86" s="30"/>
      <c r="L86"/>
      <c r="M86"/>
      <c r="N86"/>
      <c r="O86"/>
    </row>
    <row r="87" spans="1:15" s="22" customFormat="1" x14ac:dyDescent="0.2">
      <c r="F87" s="30"/>
      <c r="G87" s="30"/>
      <c r="H87" s="30"/>
      <c r="I87" s="30"/>
      <c r="J87" s="30"/>
      <c r="K87" s="30"/>
      <c r="L87"/>
      <c r="M87"/>
      <c r="N87"/>
      <c r="O87"/>
    </row>
    <row r="88" spans="1:15" s="22" customFormat="1" x14ac:dyDescent="0.2">
      <c r="F88" s="30"/>
      <c r="G88" s="30"/>
      <c r="H88" s="30"/>
      <c r="I88" s="30"/>
      <c r="J88" s="30"/>
      <c r="K88" s="30"/>
      <c r="L88"/>
      <c r="M88"/>
      <c r="N88"/>
      <c r="O88"/>
    </row>
    <row r="89" spans="1:15" s="22" customFormat="1" x14ac:dyDescent="0.2">
      <c r="F89" s="30"/>
      <c r="G89" s="30"/>
      <c r="H89" s="30"/>
      <c r="I89" s="30"/>
      <c r="J89" s="30"/>
      <c r="K89" s="30"/>
      <c r="L89"/>
      <c r="M89"/>
      <c r="N89"/>
      <c r="O89"/>
    </row>
    <row r="90" spans="1:15" s="22" customFormat="1" x14ac:dyDescent="0.2">
      <c r="F90" s="30"/>
      <c r="G90" s="30"/>
      <c r="H90" s="30"/>
      <c r="I90" s="30"/>
      <c r="J90" s="30"/>
      <c r="K90" s="30"/>
      <c r="L90"/>
      <c r="M90"/>
      <c r="N90"/>
      <c r="O90"/>
    </row>
    <row r="91" spans="1:15" s="22" customFormat="1" x14ac:dyDescent="0.2">
      <c r="F91" s="30"/>
      <c r="G91" s="30"/>
      <c r="H91" s="30"/>
      <c r="I91" s="30"/>
      <c r="J91" s="30"/>
      <c r="K91" s="30"/>
      <c r="L91"/>
      <c r="M91"/>
      <c r="N91"/>
      <c r="O91"/>
    </row>
    <row r="92" spans="1:15" s="22" customFormat="1" x14ac:dyDescent="0.2">
      <c r="F92" s="30"/>
      <c r="G92" s="30"/>
      <c r="H92" s="30"/>
      <c r="I92" s="30"/>
      <c r="J92" s="30"/>
      <c r="K92" s="30"/>
      <c r="L92"/>
      <c r="M92"/>
      <c r="N92"/>
      <c r="O92"/>
    </row>
    <row r="93" spans="1:15" s="22" customFormat="1" x14ac:dyDescent="0.2">
      <c r="F93" s="30"/>
      <c r="G93" s="30"/>
      <c r="H93" s="30"/>
      <c r="I93" s="30"/>
      <c r="J93" s="30"/>
      <c r="K93" s="30"/>
      <c r="L93"/>
      <c r="M93"/>
      <c r="N93"/>
      <c r="O93"/>
    </row>
    <row r="94" spans="1:15" s="22" customFormat="1" x14ac:dyDescent="0.2">
      <c r="F94" s="30"/>
      <c r="G94" s="30"/>
      <c r="H94" s="30"/>
      <c r="I94" s="30"/>
      <c r="J94" s="30"/>
      <c r="K94" s="30"/>
      <c r="L94"/>
      <c r="M94"/>
      <c r="N94"/>
      <c r="O94"/>
    </row>
    <row r="95" spans="1:15" s="22" customFormat="1" x14ac:dyDescent="0.2">
      <c r="F95" s="30"/>
      <c r="G95" s="30"/>
      <c r="H95" s="30"/>
      <c r="I95" s="30"/>
      <c r="J95" s="30"/>
      <c r="K95" s="30"/>
      <c r="L95"/>
      <c r="M95"/>
      <c r="N95"/>
      <c r="O95"/>
    </row>
    <row r="96" spans="1:15" s="22" customFormat="1" x14ac:dyDescent="0.2">
      <c r="F96" s="30"/>
      <c r="G96" s="30"/>
      <c r="H96" s="30"/>
      <c r="I96" s="30"/>
      <c r="J96" s="30"/>
      <c r="K96" s="30"/>
      <c r="L96"/>
      <c r="M96"/>
      <c r="N96"/>
      <c r="O96"/>
    </row>
    <row r="97" spans="1:15" s="22" customFormat="1" x14ac:dyDescent="0.2">
      <c r="F97" s="30"/>
      <c r="G97" s="30"/>
      <c r="H97" s="30"/>
      <c r="I97" s="30"/>
      <c r="J97" s="30"/>
      <c r="K97" s="30"/>
      <c r="L97"/>
      <c r="M97"/>
      <c r="N97"/>
      <c r="O97"/>
    </row>
    <row r="98" spans="1:15" s="22" customFormat="1" x14ac:dyDescent="0.2">
      <c r="F98" s="30"/>
      <c r="G98" s="30"/>
      <c r="H98" s="30"/>
      <c r="I98" s="30"/>
      <c r="J98" s="30"/>
      <c r="K98" s="30"/>
      <c r="L98"/>
      <c r="M98"/>
      <c r="N98"/>
      <c r="O98"/>
    </row>
    <row r="99" spans="1:15" s="22" customFormat="1" x14ac:dyDescent="0.2">
      <c r="F99" s="30"/>
      <c r="G99" s="30"/>
      <c r="H99" s="30"/>
      <c r="I99" s="30"/>
      <c r="J99" s="30"/>
      <c r="K99" s="30"/>
      <c r="L99"/>
      <c r="M99"/>
      <c r="N99"/>
      <c r="O99"/>
    </row>
    <row r="100" spans="1:15" s="22" customFormat="1" x14ac:dyDescent="0.2">
      <c r="F100" s="30"/>
      <c r="G100" s="30"/>
      <c r="H100" s="30"/>
      <c r="I100" s="30"/>
      <c r="J100" s="30"/>
      <c r="K100" s="30"/>
      <c r="L100"/>
      <c r="M100"/>
      <c r="N100"/>
      <c r="O100"/>
    </row>
    <row r="101" spans="1:15" s="22" customFormat="1" x14ac:dyDescent="0.2">
      <c r="F101" s="30"/>
      <c r="G101" s="30"/>
      <c r="H101" s="30"/>
      <c r="I101" s="30"/>
      <c r="J101" s="30"/>
      <c r="K101" s="30"/>
      <c r="L101"/>
      <c r="M101"/>
      <c r="N101"/>
      <c r="O101"/>
    </row>
    <row r="102" spans="1:15" s="22" customFormat="1" x14ac:dyDescent="0.2">
      <c r="F102" s="30"/>
      <c r="G102" s="30"/>
      <c r="H102" s="30"/>
      <c r="I102" s="30"/>
      <c r="J102" s="30"/>
      <c r="K102" s="30"/>
      <c r="L102"/>
      <c r="M102"/>
      <c r="N102"/>
      <c r="O102"/>
    </row>
    <row r="103" spans="1:15" s="22" customFormat="1" x14ac:dyDescent="0.2">
      <c r="A103"/>
      <c r="B103"/>
      <c r="C103"/>
      <c r="D103"/>
      <c r="E103"/>
      <c r="F103" s="3"/>
      <c r="G103" s="3"/>
      <c r="H103" s="3"/>
      <c r="I103" s="3"/>
      <c r="J103" s="3"/>
      <c r="K103" s="3"/>
      <c r="L103"/>
      <c r="M103"/>
      <c r="N103"/>
      <c r="O103"/>
    </row>
    <row r="104" spans="1:15" s="22" customFormat="1" x14ac:dyDescent="0.2">
      <c r="A104"/>
      <c r="B104"/>
      <c r="C104"/>
      <c r="D104"/>
      <c r="E104"/>
      <c r="F104" s="3"/>
      <c r="G104" s="3"/>
      <c r="H104" s="3"/>
      <c r="I104" s="3"/>
      <c r="J104" s="3"/>
      <c r="K104" s="3"/>
      <c r="L104"/>
      <c r="M104"/>
      <c r="N104"/>
      <c r="O104"/>
    </row>
    <row r="105" spans="1:15" s="22" customFormat="1" x14ac:dyDescent="0.2">
      <c r="A105"/>
      <c r="B105"/>
      <c r="C105"/>
      <c r="D105"/>
      <c r="E105"/>
      <c r="F105" s="3"/>
      <c r="G105" s="3"/>
      <c r="H105" s="3"/>
      <c r="I105" s="3"/>
      <c r="J105" s="3"/>
      <c r="K105" s="3"/>
      <c r="L105"/>
      <c r="M105"/>
      <c r="N105"/>
      <c r="O105"/>
    </row>
    <row r="106" spans="1:15" s="22" customFormat="1" x14ac:dyDescent="0.2">
      <c r="A106"/>
      <c r="B106"/>
      <c r="C106"/>
      <c r="D106"/>
      <c r="E106"/>
      <c r="F106" s="3"/>
      <c r="G106" s="3"/>
      <c r="H106" s="3"/>
      <c r="I106" s="3"/>
      <c r="J106" s="3"/>
      <c r="K106" s="3"/>
      <c r="L106"/>
      <c r="M106"/>
      <c r="N106"/>
      <c r="O106"/>
    </row>
    <row r="107" spans="1:15" s="22" customFormat="1" x14ac:dyDescent="0.2">
      <c r="A107"/>
      <c r="B107"/>
      <c r="C107"/>
      <c r="D107"/>
      <c r="E107"/>
      <c r="F107" s="3"/>
      <c r="G107" s="3"/>
      <c r="H107" s="3"/>
      <c r="I107" s="3"/>
      <c r="J107" s="3"/>
      <c r="K107" s="3"/>
      <c r="L107"/>
      <c r="M107"/>
      <c r="N107"/>
      <c r="O107"/>
    </row>
    <row r="108" spans="1:15" s="22" customFormat="1" x14ac:dyDescent="0.2">
      <c r="A108"/>
      <c r="B108"/>
      <c r="C108"/>
      <c r="D108"/>
      <c r="E108"/>
      <c r="F108" s="3"/>
      <c r="G108" s="3"/>
      <c r="H108" s="3"/>
      <c r="I108" s="3"/>
      <c r="J108" s="3"/>
      <c r="K108" s="3"/>
      <c r="L108"/>
      <c r="M108"/>
      <c r="N108"/>
      <c r="O108"/>
    </row>
    <row r="109" spans="1:15" s="22" customFormat="1" x14ac:dyDescent="0.2">
      <c r="A109"/>
      <c r="B109"/>
      <c r="C109"/>
      <c r="D109"/>
      <c r="E109"/>
      <c r="F109" s="3"/>
      <c r="G109" s="3"/>
      <c r="H109" s="3"/>
      <c r="I109" s="3"/>
      <c r="J109" s="3"/>
      <c r="K109" s="3"/>
      <c r="L109"/>
      <c r="M109"/>
      <c r="N109"/>
      <c r="O109"/>
    </row>
    <row r="110" spans="1:15" s="22" customFormat="1" x14ac:dyDescent="0.2">
      <c r="A110"/>
      <c r="B110"/>
      <c r="C110"/>
      <c r="D110"/>
      <c r="E110"/>
      <c r="F110" s="3"/>
      <c r="G110" s="3"/>
      <c r="H110" s="3"/>
      <c r="I110" s="3"/>
      <c r="J110" s="3"/>
      <c r="K110" s="3"/>
      <c r="L110"/>
      <c r="M110"/>
      <c r="N110"/>
      <c r="O110"/>
    </row>
    <row r="111" spans="1:15" s="22" customFormat="1" x14ac:dyDescent="0.2">
      <c r="A111"/>
      <c r="B111"/>
      <c r="C111"/>
      <c r="D111"/>
      <c r="E111"/>
      <c r="F111" s="3"/>
      <c r="G111" s="3"/>
      <c r="H111" s="3"/>
      <c r="I111" s="3"/>
      <c r="J111" s="3"/>
      <c r="K111" s="3"/>
      <c r="L111"/>
      <c r="M111"/>
      <c r="N111"/>
      <c r="O111"/>
    </row>
    <row r="112" spans="1:15" s="22" customFormat="1" x14ac:dyDescent="0.2">
      <c r="A112"/>
      <c r="B112"/>
      <c r="C112"/>
      <c r="D112"/>
      <c r="E112"/>
      <c r="F112" s="3"/>
      <c r="G112" s="3"/>
      <c r="H112" s="3"/>
      <c r="I112" s="3"/>
      <c r="J112" s="3"/>
      <c r="K112" s="3"/>
      <c r="L112"/>
      <c r="M112"/>
      <c r="N112"/>
      <c r="O112"/>
    </row>
    <row r="113" spans="1:15" s="22" customFormat="1" x14ac:dyDescent="0.2">
      <c r="A113"/>
      <c r="B113"/>
      <c r="C113"/>
      <c r="D113"/>
      <c r="E113"/>
      <c r="F113" s="3"/>
      <c r="G113" s="3"/>
      <c r="H113" s="3"/>
      <c r="I113" s="3"/>
      <c r="J113" s="3"/>
      <c r="K113" s="3"/>
      <c r="L113"/>
      <c r="M113"/>
      <c r="N113"/>
      <c r="O113"/>
    </row>
    <row r="114" spans="1:15" s="22" customFormat="1" x14ac:dyDescent="0.2">
      <c r="A114"/>
      <c r="B114"/>
      <c r="C114"/>
      <c r="D114"/>
      <c r="E114"/>
      <c r="F114" s="3"/>
      <c r="G114" s="3"/>
      <c r="H114" s="3"/>
      <c r="I114" s="3"/>
      <c r="J114" s="3"/>
      <c r="K114" s="3"/>
      <c r="L114"/>
      <c r="M114"/>
      <c r="N114"/>
      <c r="O114"/>
    </row>
    <row r="115" spans="1:15" s="22" customFormat="1" x14ac:dyDescent="0.2">
      <c r="A115"/>
      <c r="B115"/>
      <c r="C115"/>
      <c r="D115"/>
      <c r="E115"/>
      <c r="F115" s="3"/>
      <c r="G115" s="3"/>
      <c r="H115" s="3"/>
      <c r="I115" s="3"/>
      <c r="J115" s="3"/>
      <c r="K115" s="3"/>
      <c r="L115"/>
      <c r="M115"/>
      <c r="N115"/>
      <c r="O115"/>
    </row>
    <row r="116" spans="1:15" s="22" customFormat="1" x14ac:dyDescent="0.2">
      <c r="A116"/>
      <c r="B116"/>
      <c r="C116"/>
      <c r="D116"/>
      <c r="E116"/>
      <c r="F116" s="3"/>
      <c r="G116" s="3"/>
      <c r="H116" s="3"/>
      <c r="I116" s="3"/>
      <c r="J116" s="3"/>
      <c r="K116" s="3"/>
      <c r="L116"/>
      <c r="M116"/>
      <c r="N116"/>
      <c r="O116"/>
    </row>
    <row r="117" spans="1:15" s="22" customFormat="1" x14ac:dyDescent="0.2">
      <c r="A117"/>
      <c r="B117"/>
      <c r="C117"/>
      <c r="D117"/>
      <c r="E117"/>
      <c r="F117" s="3"/>
      <c r="G117" s="3"/>
      <c r="H117" s="3"/>
      <c r="I117" s="3"/>
      <c r="J117" s="3"/>
      <c r="K117" s="3"/>
      <c r="L117"/>
      <c r="M117"/>
      <c r="N117"/>
      <c r="O117"/>
    </row>
    <row r="118" spans="1:15" s="22" customFormat="1" x14ac:dyDescent="0.2">
      <c r="A118"/>
      <c r="B118"/>
      <c r="C118"/>
      <c r="D118"/>
      <c r="E118"/>
      <c r="F118" s="3"/>
      <c r="G118" s="3"/>
      <c r="H118" s="3"/>
      <c r="I118" s="3"/>
      <c r="J118" s="3"/>
      <c r="K118" s="3"/>
      <c r="L118"/>
      <c r="M118"/>
      <c r="N118"/>
      <c r="O118"/>
    </row>
    <row r="119" spans="1:15" s="22" customFormat="1" x14ac:dyDescent="0.2">
      <c r="A119"/>
      <c r="B119"/>
      <c r="C119"/>
      <c r="D119"/>
      <c r="E119"/>
      <c r="F119" s="3"/>
      <c r="G119" s="3"/>
      <c r="H119" s="3"/>
      <c r="I119" s="3"/>
      <c r="J119" s="3"/>
      <c r="K119" s="3"/>
      <c r="L119"/>
      <c r="M119"/>
      <c r="N119"/>
      <c r="O119"/>
    </row>
    <row r="120" spans="1:15" s="22" customFormat="1" x14ac:dyDescent="0.2">
      <c r="A120"/>
      <c r="B120"/>
      <c r="C120"/>
      <c r="D120"/>
      <c r="E120"/>
      <c r="F120" s="3"/>
      <c r="G120" s="3"/>
      <c r="H120" s="3"/>
      <c r="I120" s="3"/>
      <c r="J120" s="3"/>
      <c r="K120" s="3"/>
      <c r="L120"/>
      <c r="M120"/>
      <c r="N120"/>
      <c r="O120"/>
    </row>
    <row r="121" spans="1:15" s="22" customFormat="1" x14ac:dyDescent="0.2">
      <c r="A121"/>
      <c r="B121"/>
      <c r="C121"/>
      <c r="D121"/>
      <c r="E121"/>
      <c r="F121" s="3"/>
      <c r="G121" s="3"/>
      <c r="H121" s="3"/>
      <c r="I121" s="3"/>
      <c r="J121" s="3"/>
      <c r="K121" s="3"/>
      <c r="L121"/>
      <c r="M121"/>
      <c r="N121"/>
      <c r="O121"/>
    </row>
    <row r="122" spans="1:15" s="22" customFormat="1" x14ac:dyDescent="0.2">
      <c r="A122"/>
      <c r="B122"/>
      <c r="C122"/>
      <c r="D122"/>
      <c r="E122"/>
      <c r="F122" s="3"/>
      <c r="G122" s="3"/>
      <c r="H122" s="3"/>
      <c r="I122" s="3"/>
      <c r="J122" s="3"/>
      <c r="K122" s="3"/>
      <c r="L122"/>
      <c r="M122"/>
      <c r="N122"/>
      <c r="O122"/>
    </row>
  </sheetData>
  <mergeCells count="2">
    <mergeCell ref="L5:M5"/>
    <mergeCell ref="N5:O5"/>
  </mergeCells>
  <phoneticPr fontId="8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rightToLeft="1" workbookViewId="0">
      <selection activeCell="B27" sqref="B27"/>
    </sheetView>
  </sheetViews>
  <sheetFormatPr defaultRowHeight="12.75" x14ac:dyDescent="0.2"/>
  <cols>
    <col min="1" max="1" width="48.85546875" customWidth="1"/>
    <col min="2" max="2" width="10.140625" bestFit="1" customWidth="1"/>
    <col min="3" max="3" width="8.85546875" bestFit="1" customWidth="1"/>
    <col min="4" max="4" width="15.5703125" bestFit="1" customWidth="1"/>
    <col min="5" max="5" width="15.5703125" customWidth="1"/>
    <col min="6" max="7" width="11.28515625" bestFit="1" customWidth="1"/>
    <col min="8" max="9" width="11.28515625" customWidth="1"/>
    <col min="10" max="10" width="11.28515625" bestFit="1" customWidth="1"/>
    <col min="11" max="11" width="11.7109375" bestFit="1" customWidth="1"/>
  </cols>
  <sheetData>
    <row r="1" spans="1:15" ht="15.75" x14ac:dyDescent="0.25">
      <c r="A1" s="2" t="s">
        <v>86</v>
      </c>
      <c r="F1" s="3"/>
    </row>
    <row r="2" spans="1:15" ht="15.75" x14ac:dyDescent="0.25">
      <c r="D2" s="2"/>
      <c r="E2" s="2"/>
      <c r="F2" s="3"/>
    </row>
    <row r="3" spans="1:15" ht="15.75" x14ac:dyDescent="0.25">
      <c r="A3" s="2" t="s">
        <v>17</v>
      </c>
      <c r="F3" s="3"/>
    </row>
    <row r="4" spans="1:15" ht="13.5" thickBot="1" x14ac:dyDescent="0.25">
      <c r="F4" s="3"/>
    </row>
    <row r="5" spans="1:15" ht="25.5" x14ac:dyDescent="0.2">
      <c r="A5" s="4"/>
      <c r="B5" s="5" t="s">
        <v>68</v>
      </c>
      <c r="C5" s="5" t="s">
        <v>44</v>
      </c>
      <c r="D5" s="5" t="s">
        <v>69</v>
      </c>
      <c r="E5" s="39" t="s">
        <v>70</v>
      </c>
      <c r="F5" s="39" t="s">
        <v>71</v>
      </c>
      <c r="G5" s="6" t="s">
        <v>72</v>
      </c>
      <c r="H5" s="208" t="s">
        <v>54</v>
      </c>
      <c r="I5" s="208"/>
      <c r="J5" s="208" t="s">
        <v>53</v>
      </c>
      <c r="K5" s="208"/>
    </row>
    <row r="6" spans="1:15" x14ac:dyDescent="0.2">
      <c r="A6" s="7"/>
      <c r="B6" s="8"/>
      <c r="C6" s="8"/>
      <c r="D6" s="9"/>
      <c r="E6" s="40"/>
      <c r="F6" s="40"/>
      <c r="G6" s="10" t="s">
        <v>73</v>
      </c>
      <c r="H6" s="148" t="s">
        <v>56</v>
      </c>
      <c r="I6" s="25" t="s">
        <v>57</v>
      </c>
      <c r="J6" s="148" t="s">
        <v>56</v>
      </c>
      <c r="K6" s="25" t="s">
        <v>57</v>
      </c>
    </row>
    <row r="7" spans="1:15" ht="14.25" x14ac:dyDescent="0.2">
      <c r="A7" s="11" t="s">
        <v>74</v>
      </c>
      <c r="B7" s="136"/>
      <c r="C7" s="12"/>
      <c r="D7" s="36"/>
      <c r="E7" s="45"/>
      <c r="F7" s="41"/>
      <c r="G7" s="13"/>
      <c r="H7" s="114"/>
      <c r="I7" s="21"/>
      <c r="J7" s="114"/>
      <c r="K7" s="21"/>
    </row>
    <row r="8" spans="1:15" x14ac:dyDescent="0.2">
      <c r="A8" s="14" t="s">
        <v>75</v>
      </c>
      <c r="B8" s="12"/>
      <c r="C8" s="12"/>
      <c r="D8" s="36"/>
      <c r="E8" s="45"/>
      <c r="F8" s="41"/>
      <c r="G8" s="13"/>
      <c r="H8" s="114"/>
      <c r="I8" s="21"/>
      <c r="J8" s="114"/>
      <c r="K8" s="21"/>
    </row>
    <row r="9" spans="1:15" x14ac:dyDescent="0.2">
      <c r="A9" s="15" t="s">
        <v>76</v>
      </c>
      <c r="B9" s="136"/>
      <c r="C9" s="12"/>
      <c r="D9" s="36"/>
      <c r="E9" s="45"/>
      <c r="F9" s="41"/>
      <c r="G9" s="109"/>
      <c r="H9" s="114"/>
      <c r="I9" s="21"/>
      <c r="J9" s="114"/>
      <c r="K9" s="21"/>
    </row>
    <row r="10" spans="1:15" x14ac:dyDescent="0.2">
      <c r="A10" s="110"/>
      <c r="B10" s="136"/>
      <c r="C10" s="12"/>
      <c r="D10" s="36"/>
      <c r="E10" s="66"/>
      <c r="F10" s="104"/>
      <c r="G10" s="109"/>
      <c r="H10" s="114"/>
      <c r="I10" s="21"/>
      <c r="J10" s="114"/>
      <c r="K10" s="21"/>
    </row>
    <row r="11" spans="1:15" x14ac:dyDescent="0.2">
      <c r="A11" s="50" t="s">
        <v>77</v>
      </c>
      <c r="B11" s="105"/>
      <c r="C11" s="105"/>
      <c r="D11" s="106"/>
      <c r="E11" s="107"/>
      <c r="F11" s="108"/>
      <c r="G11" s="109"/>
      <c r="H11" s="114"/>
      <c r="I11" s="21"/>
      <c r="J11" s="114"/>
      <c r="K11" s="21"/>
    </row>
    <row r="12" spans="1:15" x14ac:dyDescent="0.2">
      <c r="A12" s="14" t="s">
        <v>78</v>
      </c>
      <c r="B12" s="8"/>
      <c r="C12" s="8"/>
      <c r="D12" s="37"/>
      <c r="E12" s="46"/>
      <c r="F12" s="42"/>
      <c r="G12" s="18">
        <f>SUM(G9:G11)</f>
        <v>0</v>
      </c>
      <c r="H12" s="51"/>
      <c r="I12" s="51"/>
      <c r="J12" s="27"/>
      <c r="K12" s="28"/>
      <c r="L12" s="28"/>
      <c r="M12" s="28"/>
      <c r="N12" s="23"/>
      <c r="O12" s="23"/>
    </row>
    <row r="13" spans="1:15" x14ac:dyDescent="0.2">
      <c r="A13" s="16"/>
      <c r="B13" s="8"/>
      <c r="C13" s="8"/>
      <c r="D13" s="37"/>
      <c r="E13" s="46"/>
      <c r="F13" s="42"/>
      <c r="G13" s="17"/>
      <c r="H13" s="115"/>
      <c r="I13" s="115"/>
      <c r="J13" s="27"/>
      <c r="K13" s="28"/>
      <c r="L13" s="28"/>
      <c r="M13" s="28"/>
      <c r="N13" s="23"/>
      <c r="O13" s="23"/>
    </row>
    <row r="14" spans="1:15" x14ac:dyDescent="0.2">
      <c r="A14" s="14" t="s">
        <v>79</v>
      </c>
      <c r="B14" s="8"/>
      <c r="C14" s="8"/>
      <c r="D14" s="8"/>
      <c r="E14" s="8"/>
      <c r="F14" s="8"/>
      <c r="G14" s="17"/>
      <c r="H14" s="115"/>
      <c r="I14" s="115"/>
      <c r="J14" s="28"/>
      <c r="K14" s="28"/>
      <c r="L14" s="23"/>
      <c r="M14" s="23"/>
      <c r="N14" s="29"/>
      <c r="O14" s="29"/>
    </row>
    <row r="15" spans="1:15" x14ac:dyDescent="0.2">
      <c r="A15" s="14"/>
      <c r="B15" s="8"/>
      <c r="C15" s="8"/>
      <c r="D15" s="8"/>
      <c r="E15" s="152"/>
      <c r="F15" s="152"/>
      <c r="G15" s="17"/>
      <c r="H15" s="115"/>
      <c r="I15" s="115"/>
      <c r="J15" s="28"/>
      <c r="K15" s="28"/>
      <c r="L15" s="23"/>
      <c r="M15" s="23"/>
      <c r="N15" s="29"/>
      <c r="O15" s="29"/>
    </row>
    <row r="16" spans="1:15" x14ac:dyDescent="0.2">
      <c r="A16" s="14"/>
      <c r="B16" s="8"/>
      <c r="C16" s="8"/>
      <c r="D16" s="8"/>
      <c r="E16" s="152"/>
      <c r="F16" s="152"/>
      <c r="G16" s="17"/>
      <c r="H16" s="115"/>
      <c r="I16" s="115"/>
      <c r="J16" s="28"/>
      <c r="K16" s="28"/>
      <c r="L16" s="23"/>
      <c r="M16" s="23"/>
      <c r="N16" s="29"/>
      <c r="O16" s="29"/>
    </row>
    <row r="17" spans="1:9" x14ac:dyDescent="0.2">
      <c r="A17" s="14" t="s">
        <v>80</v>
      </c>
      <c r="B17" s="8"/>
      <c r="C17" s="8"/>
      <c r="D17" s="37"/>
      <c r="E17" s="46"/>
      <c r="F17" s="42"/>
      <c r="G17" s="18">
        <v>0</v>
      </c>
      <c r="H17" s="51"/>
      <c r="I17" s="51"/>
    </row>
    <row r="18" spans="1:9" x14ac:dyDescent="0.2">
      <c r="A18" s="16"/>
      <c r="B18" s="8"/>
      <c r="C18" s="8"/>
      <c r="D18" s="37"/>
      <c r="E18" s="46"/>
      <c r="F18" s="42"/>
      <c r="G18" s="17"/>
      <c r="H18" s="115"/>
      <c r="I18" s="115"/>
    </row>
    <row r="19" spans="1:9" ht="15.75" thickBot="1" x14ac:dyDescent="0.3">
      <c r="A19" s="19" t="s">
        <v>81</v>
      </c>
      <c r="B19" s="20"/>
      <c r="C19" s="20"/>
      <c r="D19" s="38"/>
      <c r="E19" s="111"/>
      <c r="F19" s="112"/>
      <c r="G19" s="113">
        <f>+G17+G12</f>
        <v>0</v>
      </c>
      <c r="H19" s="116"/>
      <c r="I19" s="116"/>
    </row>
    <row r="20" spans="1:9" x14ac:dyDescent="0.2">
      <c r="A20" s="22"/>
      <c r="B20" s="22"/>
      <c r="C20" s="22"/>
      <c r="D20" s="22"/>
      <c r="E20" s="22"/>
      <c r="F20" s="30"/>
    </row>
    <row r="21" spans="1:9" x14ac:dyDescent="0.2">
      <c r="A21" s="22"/>
      <c r="B21" s="22"/>
      <c r="C21" s="22"/>
      <c r="D21" s="22"/>
      <c r="E21" s="22"/>
      <c r="F21" s="30"/>
    </row>
    <row r="22" spans="1:9" x14ac:dyDescent="0.2">
      <c r="A22" s="22"/>
      <c r="B22" s="22"/>
      <c r="C22" s="22"/>
      <c r="D22" s="22"/>
      <c r="E22" s="22"/>
      <c r="F22" s="30"/>
    </row>
    <row r="23" spans="1:9" x14ac:dyDescent="0.2">
      <c r="A23" s="22"/>
      <c r="B23" s="22"/>
      <c r="C23" s="22"/>
      <c r="D23" s="22"/>
      <c r="E23" s="22"/>
      <c r="F23" s="30"/>
    </row>
    <row r="24" spans="1:9" x14ac:dyDescent="0.2">
      <c r="A24" s="22"/>
      <c r="B24" s="24"/>
      <c r="C24" s="24"/>
      <c r="D24" s="24"/>
      <c r="E24" s="24"/>
      <c r="F24" s="33"/>
    </row>
    <row r="25" spans="1:9" x14ac:dyDescent="0.2">
      <c r="A25" s="22"/>
      <c r="B25" s="22"/>
      <c r="C25" s="22"/>
      <c r="D25" s="25"/>
      <c r="E25" s="25"/>
      <c r="F25" s="34"/>
    </row>
    <row r="26" spans="1:9" ht="14.25" x14ac:dyDescent="0.2">
      <c r="A26" s="35"/>
      <c r="B26" s="22"/>
      <c r="C26" s="22"/>
      <c r="D26" s="22"/>
      <c r="E26" s="22"/>
      <c r="F26" s="30"/>
    </row>
    <row r="27" spans="1:9" x14ac:dyDescent="0.2">
      <c r="A27" s="31"/>
      <c r="B27" s="22"/>
      <c r="C27" s="22"/>
      <c r="D27" s="22"/>
      <c r="E27" s="22"/>
      <c r="F27" s="30"/>
    </row>
    <row r="28" spans="1:9" x14ac:dyDescent="0.2">
      <c r="A28" s="32"/>
      <c r="B28" s="22"/>
      <c r="C28" s="22"/>
      <c r="D28" s="22"/>
      <c r="E28" s="22"/>
      <c r="F28" s="30"/>
    </row>
    <row r="29" spans="1:9" x14ac:dyDescent="0.2">
      <c r="A29" s="22"/>
      <c r="B29" s="22"/>
      <c r="C29" s="22"/>
      <c r="D29" s="22"/>
      <c r="E29" s="22"/>
      <c r="F29" s="30"/>
    </row>
    <row r="30" spans="1:9" x14ac:dyDescent="0.2">
      <c r="A30" s="22"/>
      <c r="B30" s="22"/>
      <c r="C30" s="22"/>
      <c r="D30" s="22"/>
      <c r="E30" s="22"/>
      <c r="F30" s="30"/>
    </row>
    <row r="31" spans="1:9" x14ac:dyDescent="0.2">
      <c r="A31" s="22"/>
      <c r="B31" s="22"/>
      <c r="C31" s="22"/>
      <c r="D31" s="22"/>
      <c r="E31" s="22"/>
      <c r="F31" s="30"/>
    </row>
    <row r="32" spans="1:9" x14ac:dyDescent="0.2">
      <c r="A32" s="32"/>
      <c r="B32" s="22"/>
      <c r="C32" s="22"/>
      <c r="D32" s="22"/>
      <c r="E32" s="22"/>
      <c r="F32" s="30"/>
    </row>
    <row r="33" spans="1:6" x14ac:dyDescent="0.2">
      <c r="A33" s="22"/>
      <c r="B33" s="22"/>
      <c r="C33" s="22"/>
      <c r="D33" s="22"/>
      <c r="E33" s="22"/>
      <c r="F33" s="30"/>
    </row>
    <row r="34" spans="1:6" x14ac:dyDescent="0.2">
      <c r="A34" s="22"/>
      <c r="B34" s="22"/>
      <c r="C34" s="22"/>
      <c r="D34" s="22"/>
      <c r="E34" s="22"/>
      <c r="F34" s="30"/>
    </row>
    <row r="35" spans="1:6" x14ac:dyDescent="0.2">
      <c r="A35" s="22"/>
      <c r="B35" s="22"/>
      <c r="C35" s="22"/>
      <c r="D35" s="22"/>
      <c r="E35" s="22"/>
      <c r="F35" s="30"/>
    </row>
    <row r="36" spans="1:6" x14ac:dyDescent="0.2">
      <c r="A36" s="31"/>
      <c r="B36" s="22"/>
      <c r="C36" s="22"/>
      <c r="D36" s="22"/>
      <c r="E36" s="22"/>
      <c r="F36" s="30"/>
    </row>
    <row r="37" spans="1:6" x14ac:dyDescent="0.2">
      <c r="A37" s="22"/>
      <c r="B37" s="22"/>
      <c r="C37" s="22"/>
      <c r="D37" s="22"/>
      <c r="E37" s="22"/>
      <c r="F37" s="30"/>
    </row>
    <row r="38" spans="1:6" x14ac:dyDescent="0.2">
      <c r="A38" s="31"/>
      <c r="B38" s="22"/>
      <c r="C38" s="22"/>
      <c r="D38" s="22"/>
      <c r="E38" s="22"/>
      <c r="F38" s="30"/>
    </row>
    <row r="39" spans="1:6" x14ac:dyDescent="0.2">
      <c r="A39" s="22"/>
      <c r="B39" s="22"/>
      <c r="C39" s="22"/>
      <c r="D39" s="22"/>
      <c r="E39" s="22"/>
      <c r="F39" s="30"/>
    </row>
    <row r="40" spans="1:6" x14ac:dyDescent="0.2">
      <c r="A40" s="22"/>
      <c r="B40" s="22"/>
      <c r="C40" s="22"/>
      <c r="D40" s="22"/>
      <c r="E40" s="22"/>
      <c r="F40" s="30"/>
    </row>
    <row r="41" spans="1:6" x14ac:dyDescent="0.2">
      <c r="A41" s="22"/>
      <c r="B41" s="22"/>
      <c r="C41" s="22"/>
      <c r="D41" s="22"/>
      <c r="E41" s="22"/>
      <c r="F41" s="30"/>
    </row>
    <row r="42" spans="1:6" x14ac:dyDescent="0.2">
      <c r="A42" s="22"/>
      <c r="B42" s="22"/>
      <c r="C42" s="22"/>
      <c r="D42" s="22"/>
      <c r="E42" s="22"/>
      <c r="F42" s="30"/>
    </row>
    <row r="43" spans="1:6" x14ac:dyDescent="0.2">
      <c r="A43" s="32"/>
      <c r="B43" s="22"/>
      <c r="C43" s="22"/>
      <c r="D43" s="22"/>
      <c r="E43" s="22"/>
      <c r="F43" s="30"/>
    </row>
    <row r="44" spans="1:6" x14ac:dyDescent="0.2">
      <c r="A44" s="22"/>
      <c r="B44" s="22"/>
      <c r="C44" s="22"/>
      <c r="D44" s="22"/>
      <c r="E44" s="22"/>
      <c r="F44" s="30"/>
    </row>
    <row r="45" spans="1:6" x14ac:dyDescent="0.2">
      <c r="A45" s="22"/>
      <c r="B45" s="22"/>
      <c r="C45" s="22"/>
      <c r="D45" s="22"/>
      <c r="E45" s="22"/>
      <c r="F45" s="30"/>
    </row>
    <row r="46" spans="1:6" x14ac:dyDescent="0.2">
      <c r="A46" s="22"/>
      <c r="B46" s="22"/>
      <c r="C46" s="22"/>
      <c r="D46" s="22"/>
      <c r="E46" s="22"/>
      <c r="F46" s="30"/>
    </row>
    <row r="47" spans="1:6" x14ac:dyDescent="0.2">
      <c r="A47" s="31"/>
      <c r="B47" s="22"/>
      <c r="C47" s="22"/>
      <c r="D47" s="22"/>
      <c r="E47" s="22"/>
      <c r="F47" s="30"/>
    </row>
    <row r="48" spans="1:6" x14ac:dyDescent="0.2">
      <c r="A48" s="22"/>
      <c r="B48" s="22"/>
      <c r="C48" s="22"/>
      <c r="D48" s="22"/>
      <c r="E48" s="22"/>
      <c r="F48" s="30"/>
    </row>
    <row r="49" spans="1:6" x14ac:dyDescent="0.2">
      <c r="A49" s="31"/>
      <c r="B49" s="22"/>
      <c r="C49" s="22"/>
      <c r="D49" s="22"/>
      <c r="E49" s="22"/>
      <c r="F49" s="30"/>
    </row>
    <row r="50" spans="1:6" x14ac:dyDescent="0.2">
      <c r="A50" s="22"/>
      <c r="B50" s="22"/>
      <c r="C50" s="22"/>
      <c r="D50" s="22"/>
      <c r="E50" s="22"/>
      <c r="F50" s="30"/>
    </row>
    <row r="51" spans="1:6" x14ac:dyDescent="0.2">
      <c r="A51" s="22"/>
      <c r="B51" s="22"/>
      <c r="C51" s="22"/>
      <c r="D51" s="22"/>
      <c r="E51" s="22"/>
      <c r="F51" s="30"/>
    </row>
    <row r="52" spans="1:6" x14ac:dyDescent="0.2">
      <c r="A52" s="22"/>
      <c r="B52" s="22"/>
      <c r="C52" s="22"/>
      <c r="D52" s="22"/>
      <c r="E52" s="22"/>
      <c r="F52" s="30"/>
    </row>
    <row r="53" spans="1:6" x14ac:dyDescent="0.2">
      <c r="A53" s="22"/>
      <c r="B53" s="22"/>
      <c r="C53" s="22"/>
      <c r="D53" s="22"/>
      <c r="E53" s="22"/>
      <c r="F53" s="30"/>
    </row>
    <row r="54" spans="1:6" x14ac:dyDescent="0.2">
      <c r="A54" s="22"/>
      <c r="B54" s="22"/>
      <c r="C54" s="22"/>
      <c r="D54" s="22"/>
      <c r="E54" s="22"/>
      <c r="F54" s="30"/>
    </row>
    <row r="55" spans="1:6" x14ac:dyDescent="0.2">
      <c r="F55" s="30"/>
    </row>
    <row r="56" spans="1:6" x14ac:dyDescent="0.2">
      <c r="F56" s="30"/>
    </row>
    <row r="57" spans="1:6" x14ac:dyDescent="0.2">
      <c r="F57" s="30"/>
    </row>
    <row r="58" spans="1:6" x14ac:dyDescent="0.2">
      <c r="F58" s="30"/>
    </row>
    <row r="59" spans="1:6" x14ac:dyDescent="0.2">
      <c r="F59" s="30"/>
    </row>
    <row r="60" spans="1:6" x14ac:dyDescent="0.2">
      <c r="F60" s="30"/>
    </row>
    <row r="61" spans="1:6" x14ac:dyDescent="0.2">
      <c r="F61" s="30"/>
    </row>
    <row r="62" spans="1:6" x14ac:dyDescent="0.2">
      <c r="F62" s="30"/>
    </row>
    <row r="63" spans="1:6" x14ac:dyDescent="0.2">
      <c r="F63" s="30"/>
    </row>
    <row r="64" spans="1:6" x14ac:dyDescent="0.2">
      <c r="F64" s="30"/>
    </row>
    <row r="65" spans="6:6" x14ac:dyDescent="0.2">
      <c r="F65" s="30"/>
    </row>
    <row r="66" spans="6:6" x14ac:dyDescent="0.2">
      <c r="F66" s="30"/>
    </row>
  </sheetData>
  <mergeCells count="2">
    <mergeCell ref="J5:K5"/>
    <mergeCell ref="H5:I5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צדדים קשורים</vt:lpstr>
      <vt:lpstr>נספח 1</vt:lpstr>
      <vt:lpstr>נספח 2</vt:lpstr>
      <vt:lpstr>נספח 3א</vt:lpstr>
      <vt:lpstr>נספח 3ב</vt:lpstr>
      <vt:lpstr>נספח 3ג</vt:lpstr>
      <vt:lpstr>נספח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galv</dc:creator>
  <cp:keywords/>
  <dc:description/>
  <cp:lastModifiedBy>רועי אושר</cp:lastModifiedBy>
  <cp:revision/>
  <dcterms:created xsi:type="dcterms:W3CDTF">2007-09-24T13:26:32Z</dcterms:created>
  <dcterms:modified xsi:type="dcterms:W3CDTF">2023-04-16T15:22:37Z</dcterms:modified>
  <cp:category/>
  <cp:contentStatus/>
</cp:coreProperties>
</file>